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3.Муниципальный этап\5 ПРОТОКОЛЫ\"/>
    </mc:Choice>
  </mc:AlternateContent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5" l="1"/>
  <c r="N6" i="5"/>
  <c r="N9" i="5"/>
  <c r="N3" i="5"/>
  <c r="L5" i="5"/>
  <c r="L6" i="5"/>
  <c r="L9" i="5"/>
  <c r="L3" i="5"/>
  <c r="N4" i="4"/>
  <c r="N5" i="4"/>
  <c r="N6" i="4"/>
  <c r="N7" i="4"/>
  <c r="N8" i="4"/>
  <c r="N3" i="4"/>
  <c r="L4" i="4"/>
  <c r="L5" i="4"/>
  <c r="L6" i="4"/>
  <c r="L7" i="4"/>
  <c r="L8" i="4"/>
  <c r="L3" i="4"/>
  <c r="N4" i="3"/>
  <c r="N5" i="3"/>
  <c r="N7" i="3"/>
  <c r="N9" i="3"/>
  <c r="N11" i="3"/>
  <c r="N12" i="3"/>
  <c r="N14" i="3"/>
  <c r="N3" i="3"/>
  <c r="L4" i="3"/>
  <c r="L5" i="3"/>
  <c r="L7" i="3"/>
  <c r="L9" i="3"/>
  <c r="L11" i="3"/>
  <c r="L12" i="3"/>
  <c r="L14" i="3"/>
  <c r="L3" i="3"/>
  <c r="L4" i="2"/>
  <c r="N5" i="2"/>
  <c r="L8" i="2"/>
  <c r="L9" i="2"/>
  <c r="L10" i="2"/>
  <c r="L11" i="2"/>
  <c r="L12" i="2"/>
  <c r="L13" i="2"/>
  <c r="L3" i="2"/>
  <c r="N7" i="2"/>
  <c r="N6" i="2"/>
  <c r="L4" i="1"/>
  <c r="L6" i="1"/>
  <c r="L9" i="1"/>
  <c r="L10" i="1"/>
  <c r="L12" i="1"/>
  <c r="L13" i="1"/>
  <c r="L14" i="1"/>
  <c r="L15" i="1"/>
  <c r="N9" i="2" l="1"/>
  <c r="N10" i="2"/>
  <c r="N11" i="2"/>
  <c r="N12" i="2"/>
  <c r="N8" i="2"/>
</calcChain>
</file>

<file path=xl/sharedStrings.xml><?xml version="1.0" encoding="utf-8"?>
<sst xmlns="http://schemas.openxmlformats.org/spreadsheetml/2006/main" count="560" uniqueCount="217">
  <si>
    <t xml:space="preserve">Протокол результатов муниципального этапа участников ВСОШ по астрономии 7- 8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</si>
  <si>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ШИФР</t>
  </si>
  <si>
    <t xml:space="preserve">Фамилия </t>
  </si>
  <si>
    <t xml:space="preserve">Имя </t>
  </si>
  <si>
    <t>Отчество</t>
  </si>
  <si>
    <t>Полное наименование ОО (по Уставу)</t>
  </si>
  <si>
    <t>Задание 1           (0-8 баллов)</t>
  </si>
  <si>
    <t>Задание 2           (0-8 баллов)</t>
  </si>
  <si>
    <t>Задание 3           (0-8 баллов)</t>
  </si>
  <si>
    <t>Задание 4           (0-8 баллов)</t>
  </si>
  <si>
    <t>Залание №5       (0-8 баллов)</t>
  </si>
  <si>
    <t>Задание №6    (0-8 баллов)</t>
  </si>
  <si>
    <t>7-STR-1</t>
  </si>
  <si>
    <t>7-STR-2</t>
  </si>
  <si>
    <t>7-STR-3</t>
  </si>
  <si>
    <t>7-STR-4</t>
  </si>
  <si>
    <t>7-STR-5</t>
  </si>
  <si>
    <t>7-STR-6</t>
  </si>
  <si>
    <t>7-STR-7</t>
  </si>
  <si>
    <t>7-STR-8</t>
  </si>
  <si>
    <t>7-STR-9</t>
  </si>
  <si>
    <t>7-STR-10</t>
  </si>
  <si>
    <t>7-STR-11</t>
  </si>
  <si>
    <t>7-STR-12</t>
  </si>
  <si>
    <t>7-STR-13</t>
  </si>
  <si>
    <t>результат</t>
  </si>
  <si>
    <t>8- STR-14</t>
  </si>
  <si>
    <t>8- STR-15</t>
  </si>
  <si>
    <t>8- STR-16</t>
  </si>
  <si>
    <t>8- STR-17</t>
  </si>
  <si>
    <t>8- STR-18</t>
  </si>
  <si>
    <t>8- STR-19</t>
  </si>
  <si>
    <t>8- STR-20</t>
  </si>
  <si>
    <t>8- STR-22</t>
  </si>
  <si>
    <t>8- STR-23</t>
  </si>
  <si>
    <t>8- STR-24</t>
  </si>
  <si>
    <t>9- STR-26</t>
  </si>
  <si>
    <t>9- STR-27</t>
  </si>
  <si>
    <t>9- STR-28</t>
  </si>
  <si>
    <t>9- STR-29</t>
  </si>
  <si>
    <t>9- STR-30</t>
  </si>
  <si>
    <t>9- STR-31</t>
  </si>
  <si>
    <t>9- STR-32</t>
  </si>
  <si>
    <t>9- STR-33</t>
  </si>
  <si>
    <t>9- STR-34</t>
  </si>
  <si>
    <t>9- STR-35</t>
  </si>
  <si>
    <t>9- STR-36</t>
  </si>
  <si>
    <t xml:space="preserve">Протокол результатов муниципального этапа участников ВСОШ по астрономии 10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</si>
  <si>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10-STR-37</t>
  </si>
  <si>
    <t>10-STR-38</t>
  </si>
  <si>
    <t>10-STR-39</t>
  </si>
  <si>
    <t>10-STR-40</t>
  </si>
  <si>
    <t>10-STR-41</t>
  </si>
  <si>
    <t>10-STR-42</t>
  </si>
  <si>
    <t>10-STR-43</t>
  </si>
  <si>
    <t xml:space="preserve">Протокол результатов муниципального этапа участников ВСОШ по астрономии 11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</si>
  <si>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11-STR-44</t>
  </si>
  <si>
    <t>11-STR-45</t>
  </si>
  <si>
    <t>11-STR-46</t>
  </si>
  <si>
    <t>11-STR-47</t>
  </si>
  <si>
    <t>11-STR-48</t>
  </si>
  <si>
    <t>11-STR-49</t>
  </si>
  <si>
    <t>11-STR-50</t>
  </si>
  <si>
    <t>11-STR-51</t>
  </si>
  <si>
    <t>11-STR-52</t>
  </si>
  <si>
    <t xml:space="preserve">Протокол результатов муниципального этапа участников ВСОШ по астрономии 7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</si>
  <si>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результатов муниципального этапа участников ВСОШ по астрономии 8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</si>
  <si>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</si>
  <si>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8- STR-25</t>
  </si>
  <si>
    <t>9- STR-21</t>
  </si>
  <si>
    <t>Галимов</t>
  </si>
  <si>
    <t>Тимур</t>
  </si>
  <si>
    <t>Ринатович</t>
  </si>
  <si>
    <t>МАОУ СОШ № 16 г. Томска (Сухоозерный)</t>
  </si>
  <si>
    <t>Черных</t>
  </si>
  <si>
    <t>Игорь</t>
  </si>
  <si>
    <t>Максимович</t>
  </si>
  <si>
    <t>ОГБОУ «ТФТЛ»</t>
  </si>
  <si>
    <t>Жилкин</t>
  </si>
  <si>
    <t>Арсений</t>
  </si>
  <si>
    <t>Сергеевич</t>
  </si>
  <si>
    <t>ОГБОУ КШИ «Томский кадетский корпус» им. Героя РФ Пескового М.В.</t>
  </si>
  <si>
    <t>Таланов</t>
  </si>
  <si>
    <t>Александр</t>
  </si>
  <si>
    <t>Вячеславович</t>
  </si>
  <si>
    <t>Шмальц</t>
  </si>
  <si>
    <t>Владимир</t>
  </si>
  <si>
    <t>Антонович</t>
  </si>
  <si>
    <t>МАОУ гимназия № 6 г. Томска.</t>
  </si>
  <si>
    <t>Байгулов</t>
  </si>
  <si>
    <t>Никита</t>
  </si>
  <si>
    <t>Николаевич</t>
  </si>
  <si>
    <t>МАОУ Школа «Перспектива»</t>
  </si>
  <si>
    <t>Демидова</t>
  </si>
  <si>
    <t>Анастасия</t>
  </si>
  <si>
    <t>Алексеевна</t>
  </si>
  <si>
    <t>Исмагилов</t>
  </si>
  <si>
    <t>Айнурович</t>
  </si>
  <si>
    <t>Саенко</t>
  </si>
  <si>
    <t>Алёна</t>
  </si>
  <si>
    <t>Дмитриевна</t>
  </si>
  <si>
    <t>МАОУ гимназия № 18 г. Томска</t>
  </si>
  <si>
    <t>Хурумов</t>
  </si>
  <si>
    <t>Денис</t>
  </si>
  <si>
    <t>Иванович</t>
  </si>
  <si>
    <t>МАОУ СОШ № 34</t>
  </si>
  <si>
    <t>Фомин</t>
  </si>
  <si>
    <t>Иван</t>
  </si>
  <si>
    <t>Андреевич</t>
  </si>
  <si>
    <t>Тимохина</t>
  </si>
  <si>
    <t>Виктория</t>
  </si>
  <si>
    <t>Станиславовна</t>
  </si>
  <si>
    <t>МАОУ Школа «Эврика-развитие» г. Томска</t>
  </si>
  <si>
    <t>Екатерина</t>
  </si>
  <si>
    <t>победитель</t>
  </si>
  <si>
    <t>призер</t>
  </si>
  <si>
    <t>участник</t>
  </si>
  <si>
    <t>Зубенко</t>
  </si>
  <si>
    <t>Глеб</t>
  </si>
  <si>
    <t>Артёмович</t>
  </si>
  <si>
    <t>МАОУ СОШ № 44 г.. Томска</t>
  </si>
  <si>
    <t>Тихонов</t>
  </si>
  <si>
    <t>Алексеевич</t>
  </si>
  <si>
    <t>Харин</t>
  </si>
  <si>
    <t>Ростислав</t>
  </si>
  <si>
    <t>Евгеньевич</t>
  </si>
  <si>
    <t>Заломаев</t>
  </si>
  <si>
    <t>Сергей</t>
  </si>
  <si>
    <t>Коробов</t>
  </si>
  <si>
    <t>Тимофей</t>
  </si>
  <si>
    <t>Коробова</t>
  </si>
  <si>
    <t>Варвара</t>
  </si>
  <si>
    <t>Максимовна</t>
  </si>
  <si>
    <t>МАОУ СОШ № 40 г. Томска</t>
  </si>
  <si>
    <t>Гришко</t>
  </si>
  <si>
    <t>Анна</t>
  </si>
  <si>
    <t>Егоровна</t>
  </si>
  <si>
    <t>Смакотин</t>
  </si>
  <si>
    <t xml:space="preserve">Тимур </t>
  </si>
  <si>
    <t>Александрович</t>
  </si>
  <si>
    <t xml:space="preserve"> Суворова</t>
  </si>
  <si>
    <t>Мария</t>
  </si>
  <si>
    <t>Александровна</t>
  </si>
  <si>
    <t>Онищенко</t>
  </si>
  <si>
    <t>Михаил</t>
  </si>
  <si>
    <t>Климова</t>
  </si>
  <si>
    <t>Алена</t>
  </si>
  <si>
    <t>Михайловна</t>
  </si>
  <si>
    <t>Ольга</t>
  </si>
  <si>
    <t>МАОУ СОШ № 32 г.Томска</t>
  </si>
  <si>
    <t>Суворова</t>
  </si>
  <si>
    <t>Пильщиков</t>
  </si>
  <si>
    <t>Григорий</t>
  </si>
  <si>
    <t>Викторович</t>
  </si>
  <si>
    <t>МАОУ гимназия № 55 им. Е.Г. Вёрсткиной г. Томска</t>
  </si>
  <si>
    <t>Семенова</t>
  </si>
  <si>
    <t>Наталья</t>
  </si>
  <si>
    <t>Григорьевна</t>
  </si>
  <si>
    <t>Деева</t>
  </si>
  <si>
    <t>Полина</t>
  </si>
  <si>
    <t>МАОУ СОШ № 53 г. Томска</t>
  </si>
  <si>
    <t>Бекишева</t>
  </si>
  <si>
    <t>Кристина</t>
  </si>
  <si>
    <t>Седова</t>
  </si>
  <si>
    <t>Бузилов</t>
  </si>
  <si>
    <t>Павлович</t>
  </si>
  <si>
    <t>Мамедова</t>
  </si>
  <si>
    <t>Айнура</t>
  </si>
  <si>
    <t>Махир кызы</t>
  </si>
  <si>
    <t>МАОУ СОШ № 54 г. Томска</t>
  </si>
  <si>
    <t>Степнова</t>
  </si>
  <si>
    <t>Софья</t>
  </si>
  <si>
    <t>Олеговна</t>
  </si>
  <si>
    <t>Томас</t>
  </si>
  <si>
    <t>Елизавета</t>
  </si>
  <si>
    <t>Витальевна</t>
  </si>
  <si>
    <t>Подгорный</t>
  </si>
  <si>
    <t>Владислав</t>
  </si>
  <si>
    <t>Байдин</t>
  </si>
  <si>
    <t>Фаддей</t>
  </si>
  <si>
    <t>Михайлович</t>
  </si>
  <si>
    <t>МБОУ лицей при ТПУ г. Томска</t>
  </si>
  <si>
    <t>Букшин</t>
  </si>
  <si>
    <t>Данила</t>
  </si>
  <si>
    <t>Новиков</t>
  </si>
  <si>
    <t>Тимофеевич</t>
  </si>
  <si>
    <t>Шишкарёв</t>
  </si>
  <si>
    <t>Виссарионович</t>
  </si>
  <si>
    <t>МАОУ Сибирский лицей г. Томска</t>
  </si>
  <si>
    <t>Заварзина</t>
  </si>
  <si>
    <t>Ирина</t>
  </si>
  <si>
    <t>Мельник</t>
  </si>
  <si>
    <t>Ульяна</t>
  </si>
  <si>
    <t>Владимировна</t>
  </si>
  <si>
    <t>Донских</t>
  </si>
  <si>
    <t>Валерия</t>
  </si>
  <si>
    <t>МАОУ Мариинская СОШ № 3 г. Томска</t>
  </si>
  <si>
    <t>Глазырина</t>
  </si>
  <si>
    <t>Евгеньевна</t>
  </si>
  <si>
    <t>Целищев</t>
  </si>
  <si>
    <t>Рибсам</t>
  </si>
  <si>
    <t>Эдуард</t>
  </si>
  <si>
    <t>Непряхина</t>
  </si>
  <si>
    <t>Вячеславовна</t>
  </si>
  <si>
    <t>Бессонова</t>
  </si>
  <si>
    <t>Первичные баллы</t>
  </si>
  <si>
    <t>повышающий коэффициент</t>
  </si>
  <si>
    <t>Итоговые баллы</t>
  </si>
  <si>
    <t xml:space="preserve"> - </t>
  </si>
  <si>
    <t xml:space="preserve"> -</t>
  </si>
  <si>
    <t>Баннов</t>
  </si>
  <si>
    <t>Лев</t>
  </si>
  <si>
    <t>Кривда</t>
  </si>
  <si>
    <t>Богдан</t>
  </si>
  <si>
    <t>Юрьевич</t>
  </si>
  <si>
    <t xml:space="preserve">               </t>
  </si>
  <si>
    <t>6 класс (выполнял за 7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</si>
</sst>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111111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I21" sqref="I21"/>
    </sheetView>
  </sheetViews>
  <sheetFormatPr defaultColWidth="8.85546875" defaultRowHeight="15" x14ac:dyDescent="0.25"/>
  <cols>
    <col min="1" max="1" width="8.85546875" style="14"/>
    <col min="2" max="2" width="16" style="14" customWidth="1"/>
    <col min="3" max="3" width="13.7109375" style="14" customWidth="1"/>
    <col min="4" max="4" width="15.42578125" style="14" customWidth="1"/>
    <col min="5" max="5" width="40.7109375" style="17" customWidth="1"/>
    <col min="6" max="6" width="12.28515625" style="14" customWidth="1"/>
    <col min="7" max="9" width="12.42578125" style="14" customWidth="1"/>
    <col min="10" max="10" width="14.42578125" style="14" customWidth="1"/>
    <col min="11" max="12" width="12.7109375" style="14" customWidth="1"/>
    <col min="13" max="13" width="15" style="14" customWidth="1"/>
    <col min="14" max="14" width="11.7109375" style="14" customWidth="1"/>
    <col min="15" max="15" width="12.5703125" style="14" customWidth="1"/>
    <col min="16" max="16384" width="8.85546875" style="14"/>
  </cols>
  <sheetData>
    <row r="1" spans="1:16" ht="19.5" customHeight="1" x14ac:dyDescent="0.25">
      <c r="A1" s="12"/>
      <c r="B1" s="23" t="s">
        <v>65</v>
      </c>
      <c r="C1" s="24"/>
      <c r="D1" s="24"/>
      <c r="E1" s="24"/>
      <c r="F1" s="24"/>
      <c r="G1" s="24"/>
      <c r="H1" s="24"/>
      <c r="I1" s="24"/>
      <c r="J1" s="24"/>
      <c r="K1" s="25"/>
      <c r="L1" s="13"/>
      <c r="M1" s="13"/>
      <c r="N1" s="12"/>
      <c r="O1" s="12"/>
    </row>
    <row r="2" spans="1:16" ht="30" x14ac:dyDescent="0.25">
      <c r="A2" s="12" t="s">
        <v>1</v>
      </c>
      <c r="B2" s="12" t="s">
        <v>2</v>
      </c>
      <c r="C2" s="12" t="s">
        <v>3</v>
      </c>
      <c r="D2" s="12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205</v>
      </c>
      <c r="M2" s="15" t="s">
        <v>206</v>
      </c>
      <c r="N2" s="15" t="s">
        <v>207</v>
      </c>
      <c r="O2" s="12" t="s">
        <v>25</v>
      </c>
    </row>
    <row r="3" spans="1:16" x14ac:dyDescent="0.25">
      <c r="A3" s="16" t="s">
        <v>12</v>
      </c>
      <c r="B3" s="9" t="s">
        <v>70</v>
      </c>
      <c r="C3" s="9" t="s">
        <v>71</v>
      </c>
      <c r="D3" s="9" t="s">
        <v>72</v>
      </c>
      <c r="E3" s="9" t="s">
        <v>73</v>
      </c>
      <c r="F3" s="16" t="s">
        <v>67</v>
      </c>
      <c r="G3" s="16" t="s">
        <v>67</v>
      </c>
      <c r="H3" s="16" t="s">
        <v>67</v>
      </c>
      <c r="I3" s="16" t="s">
        <v>67</v>
      </c>
      <c r="J3" s="16" t="s">
        <v>67</v>
      </c>
      <c r="K3" s="16" t="s">
        <v>67</v>
      </c>
      <c r="L3" s="16"/>
      <c r="M3" s="16"/>
      <c r="N3" s="16" t="s">
        <v>67</v>
      </c>
      <c r="O3" s="16" t="s">
        <v>67</v>
      </c>
    </row>
    <row r="4" spans="1:16" x14ac:dyDescent="0.25">
      <c r="A4" s="16" t="s">
        <v>13</v>
      </c>
      <c r="B4" s="9" t="s">
        <v>74</v>
      </c>
      <c r="C4" s="9" t="s">
        <v>75</v>
      </c>
      <c r="D4" s="9" t="s">
        <v>76</v>
      </c>
      <c r="E4" s="9" t="s">
        <v>77</v>
      </c>
      <c r="F4" s="16">
        <v>2</v>
      </c>
      <c r="G4" s="16">
        <v>0</v>
      </c>
      <c r="H4" s="16">
        <v>2</v>
      </c>
      <c r="I4" s="16">
        <v>7</v>
      </c>
      <c r="J4" s="16" t="s">
        <v>67</v>
      </c>
      <c r="K4" s="16">
        <v>7</v>
      </c>
      <c r="L4" s="16">
        <f>SUM(F4:K4)</f>
        <v>18</v>
      </c>
      <c r="M4" s="16">
        <v>2.08</v>
      </c>
      <c r="N4" s="16">
        <v>37.44</v>
      </c>
      <c r="O4" s="16" t="s">
        <v>114</v>
      </c>
    </row>
    <row r="5" spans="1:16" ht="25.5" x14ac:dyDescent="0.25">
      <c r="A5" s="16" t="s">
        <v>14</v>
      </c>
      <c r="B5" s="9" t="s">
        <v>78</v>
      </c>
      <c r="C5" s="9" t="s">
        <v>79</v>
      </c>
      <c r="D5" s="9" t="s">
        <v>80</v>
      </c>
      <c r="E5" s="9" t="s">
        <v>81</v>
      </c>
      <c r="F5" s="16" t="s">
        <v>67</v>
      </c>
      <c r="G5" s="16" t="s">
        <v>67</v>
      </c>
      <c r="H5" s="16" t="s">
        <v>67</v>
      </c>
      <c r="I5" s="16" t="s">
        <v>67</v>
      </c>
      <c r="J5" s="16" t="s">
        <v>67</v>
      </c>
      <c r="K5" s="16" t="s">
        <v>67</v>
      </c>
      <c r="L5" s="16"/>
      <c r="M5" s="16"/>
      <c r="N5" s="16"/>
      <c r="O5" s="16" t="s">
        <v>67</v>
      </c>
    </row>
    <row r="6" spans="1:16" ht="25.5" x14ac:dyDescent="0.25">
      <c r="A6" s="16" t="s">
        <v>15</v>
      </c>
      <c r="B6" s="9" t="s">
        <v>82</v>
      </c>
      <c r="C6" s="9" t="s">
        <v>83</v>
      </c>
      <c r="D6" s="9" t="s">
        <v>84</v>
      </c>
      <c r="E6" s="9" t="s">
        <v>81</v>
      </c>
      <c r="F6" s="16">
        <v>1</v>
      </c>
      <c r="G6" s="16">
        <v>0</v>
      </c>
      <c r="H6" s="16">
        <v>1</v>
      </c>
      <c r="I6" s="16">
        <v>0</v>
      </c>
      <c r="J6" s="16">
        <v>0</v>
      </c>
      <c r="K6" s="16">
        <v>7</v>
      </c>
      <c r="L6" s="16">
        <f>SUM(F6:K6)</f>
        <v>9</v>
      </c>
      <c r="M6" s="16">
        <v>2.08</v>
      </c>
      <c r="N6" s="16">
        <v>18.72</v>
      </c>
      <c r="O6" s="16" t="s">
        <v>116</v>
      </c>
    </row>
    <row r="7" spans="1:16" x14ac:dyDescent="0.25">
      <c r="A7" s="16" t="s">
        <v>16</v>
      </c>
      <c r="B7" s="9" t="s">
        <v>85</v>
      </c>
      <c r="C7" s="9" t="s">
        <v>86</v>
      </c>
      <c r="D7" s="9" t="s">
        <v>87</v>
      </c>
      <c r="E7" s="9" t="s">
        <v>88</v>
      </c>
      <c r="F7" s="16" t="s">
        <v>67</v>
      </c>
      <c r="G7" s="16" t="s">
        <v>67</v>
      </c>
      <c r="H7" s="16" t="s">
        <v>67</v>
      </c>
      <c r="I7" s="16" t="s">
        <v>67</v>
      </c>
      <c r="J7" s="16" t="s">
        <v>67</v>
      </c>
      <c r="K7" s="16" t="s">
        <v>67</v>
      </c>
      <c r="L7" s="16"/>
      <c r="M7" s="16"/>
      <c r="N7" s="16"/>
      <c r="O7" s="16" t="s">
        <v>67</v>
      </c>
    </row>
    <row r="8" spans="1:16" x14ac:dyDescent="0.25">
      <c r="A8" s="16" t="s">
        <v>17</v>
      </c>
      <c r="B8" s="9" t="s">
        <v>89</v>
      </c>
      <c r="C8" s="9" t="s">
        <v>90</v>
      </c>
      <c r="D8" s="9" t="s">
        <v>91</v>
      </c>
      <c r="E8" s="9" t="s">
        <v>92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/>
      <c r="M8" s="16"/>
      <c r="N8" s="16"/>
      <c r="O8" s="16" t="s">
        <v>67</v>
      </c>
    </row>
    <row r="9" spans="1:16" x14ac:dyDescent="0.25">
      <c r="A9" s="16" t="s">
        <v>18</v>
      </c>
      <c r="B9" s="9" t="s">
        <v>93</v>
      </c>
      <c r="C9" s="9" t="s">
        <v>94</v>
      </c>
      <c r="D9" s="9" t="s">
        <v>95</v>
      </c>
      <c r="E9" s="9" t="s">
        <v>77</v>
      </c>
      <c r="F9" s="16">
        <v>0</v>
      </c>
      <c r="G9" s="16">
        <v>1</v>
      </c>
      <c r="H9" s="16">
        <v>0</v>
      </c>
      <c r="I9" s="16" t="s">
        <v>67</v>
      </c>
      <c r="J9" s="16">
        <v>6</v>
      </c>
      <c r="K9" s="16">
        <v>8</v>
      </c>
      <c r="L9" s="16">
        <f>SUM(F9:K9)</f>
        <v>15</v>
      </c>
      <c r="M9" s="16">
        <v>2.08</v>
      </c>
      <c r="N9" s="16">
        <v>31.200000000000003</v>
      </c>
      <c r="O9" s="16" t="s">
        <v>115</v>
      </c>
    </row>
    <row r="10" spans="1:16" x14ac:dyDescent="0.25">
      <c r="A10" s="16" t="s">
        <v>19</v>
      </c>
      <c r="B10" s="9" t="s">
        <v>96</v>
      </c>
      <c r="C10" s="9" t="s">
        <v>71</v>
      </c>
      <c r="D10" s="9" t="s">
        <v>97</v>
      </c>
      <c r="E10" s="9" t="s">
        <v>77</v>
      </c>
      <c r="F10" s="16" t="s">
        <v>67</v>
      </c>
      <c r="G10" s="16" t="s">
        <v>67</v>
      </c>
      <c r="H10" s="16" t="s">
        <v>67</v>
      </c>
      <c r="I10" s="16" t="s">
        <v>67</v>
      </c>
      <c r="J10" s="16" t="s">
        <v>67</v>
      </c>
      <c r="K10" s="16">
        <v>8</v>
      </c>
      <c r="L10" s="16">
        <f>SUM(F10:K10)</f>
        <v>8</v>
      </c>
      <c r="M10" s="16">
        <v>2.08</v>
      </c>
      <c r="N10" s="16">
        <v>16.64</v>
      </c>
      <c r="O10" s="16" t="s">
        <v>116</v>
      </c>
    </row>
    <row r="11" spans="1:16" x14ac:dyDescent="0.25">
      <c r="A11" s="16" t="s">
        <v>20</v>
      </c>
      <c r="B11" s="9" t="s">
        <v>98</v>
      </c>
      <c r="C11" s="9" t="s">
        <v>99</v>
      </c>
      <c r="D11" s="9" t="s">
        <v>100</v>
      </c>
      <c r="E11" s="9" t="s">
        <v>101</v>
      </c>
      <c r="F11" s="16" t="s">
        <v>67</v>
      </c>
      <c r="G11" s="16" t="s">
        <v>67</v>
      </c>
      <c r="H11" s="16" t="s">
        <v>67</v>
      </c>
      <c r="I11" s="16" t="s">
        <v>67</v>
      </c>
      <c r="J11" s="16" t="s">
        <v>67</v>
      </c>
      <c r="K11" s="16" t="s">
        <v>67</v>
      </c>
      <c r="L11" s="16"/>
      <c r="M11" s="16"/>
      <c r="N11" s="16"/>
      <c r="O11" s="16" t="s">
        <v>67</v>
      </c>
    </row>
    <row r="12" spans="1:16" x14ac:dyDescent="0.25">
      <c r="A12" s="16" t="s">
        <v>21</v>
      </c>
      <c r="B12" s="9" t="s">
        <v>102</v>
      </c>
      <c r="C12" s="9" t="s">
        <v>103</v>
      </c>
      <c r="D12" s="9" t="s">
        <v>104</v>
      </c>
      <c r="E12" s="9" t="s">
        <v>105</v>
      </c>
      <c r="F12" s="16">
        <v>0</v>
      </c>
      <c r="G12" s="16">
        <v>2</v>
      </c>
      <c r="H12" s="16">
        <v>0</v>
      </c>
      <c r="I12" s="16">
        <v>0</v>
      </c>
      <c r="J12" s="16" t="s">
        <v>67</v>
      </c>
      <c r="K12" s="16">
        <v>8</v>
      </c>
      <c r="L12" s="16">
        <f>SUM(F12:K12)</f>
        <v>10</v>
      </c>
      <c r="M12" s="16">
        <v>2.08</v>
      </c>
      <c r="N12" s="16">
        <v>20.8</v>
      </c>
      <c r="O12" s="16" t="s">
        <v>116</v>
      </c>
    </row>
    <row r="13" spans="1:16" ht="25.5" x14ac:dyDescent="0.25">
      <c r="A13" s="16" t="s">
        <v>22</v>
      </c>
      <c r="B13" s="9" t="s">
        <v>106</v>
      </c>
      <c r="C13" s="9" t="s">
        <v>107</v>
      </c>
      <c r="D13" s="9" t="s">
        <v>108</v>
      </c>
      <c r="E13" s="9" t="s">
        <v>81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7</v>
      </c>
      <c r="L13" s="16">
        <f>SUM(F13:K13)</f>
        <v>9</v>
      </c>
      <c r="M13" s="16">
        <v>2.08</v>
      </c>
      <c r="N13" s="16">
        <v>18.72</v>
      </c>
      <c r="O13" s="16" t="s">
        <v>116</v>
      </c>
    </row>
    <row r="14" spans="1:16" ht="51" x14ac:dyDescent="0.25">
      <c r="A14" s="16" t="s">
        <v>23</v>
      </c>
      <c r="B14" s="10" t="s">
        <v>109</v>
      </c>
      <c r="C14" s="10" t="s">
        <v>110</v>
      </c>
      <c r="D14" s="10" t="s">
        <v>111</v>
      </c>
      <c r="E14" s="10" t="s">
        <v>112</v>
      </c>
      <c r="F14" s="16">
        <v>5</v>
      </c>
      <c r="G14" s="16">
        <v>2</v>
      </c>
      <c r="H14" s="16">
        <v>2</v>
      </c>
      <c r="I14" s="16" t="s">
        <v>67</v>
      </c>
      <c r="J14" s="16">
        <v>1</v>
      </c>
      <c r="K14" s="16">
        <v>7</v>
      </c>
      <c r="L14" s="16">
        <f>SUM(F14:K14)</f>
        <v>17</v>
      </c>
      <c r="M14" s="16">
        <v>2.08</v>
      </c>
      <c r="N14" s="16">
        <v>35.36</v>
      </c>
      <c r="O14" s="16" t="s">
        <v>115</v>
      </c>
      <c r="P14" s="11" t="s">
        <v>216</v>
      </c>
    </row>
    <row r="15" spans="1:16" ht="51" x14ac:dyDescent="0.25">
      <c r="A15" s="16" t="s">
        <v>24</v>
      </c>
      <c r="B15" s="10" t="s">
        <v>109</v>
      </c>
      <c r="C15" s="10" t="s">
        <v>113</v>
      </c>
      <c r="D15" s="10" t="s">
        <v>111</v>
      </c>
      <c r="E15" s="10" t="s">
        <v>112</v>
      </c>
      <c r="F15" s="16">
        <v>2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  <c r="L15" s="16">
        <f>SUM(F15:K15)</f>
        <v>4</v>
      </c>
      <c r="M15" s="16">
        <v>2.08</v>
      </c>
      <c r="N15" s="16">
        <v>8.32</v>
      </c>
      <c r="O15" s="16" t="s">
        <v>116</v>
      </c>
      <c r="P15" s="11" t="s">
        <v>216</v>
      </c>
    </row>
  </sheetData>
  <sortState ref="A3:O16">
    <sortCondition ref="A3:A16"/>
  </sortState>
  <mergeCells count="1">
    <mergeCell ref="B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L2" sqref="L2:O2"/>
    </sheetView>
  </sheetViews>
  <sheetFormatPr defaultColWidth="8.85546875" defaultRowHeight="15" x14ac:dyDescent="0.25"/>
  <cols>
    <col min="2" max="2" width="14.5703125" customWidth="1"/>
    <col min="3" max="3" width="16.28515625" customWidth="1"/>
    <col min="4" max="4" width="16.42578125" customWidth="1"/>
    <col min="5" max="5" width="20" customWidth="1"/>
    <col min="6" max="6" width="11.85546875" customWidth="1"/>
    <col min="7" max="7" width="12.42578125" customWidth="1"/>
    <col min="8" max="8" width="12" customWidth="1"/>
    <col min="9" max="9" width="12.85546875" customWidth="1"/>
    <col min="10" max="10" width="13" customWidth="1"/>
    <col min="11" max="11" width="12.7109375" customWidth="1"/>
    <col min="12" max="14" width="13.42578125" customWidth="1"/>
    <col min="15" max="15" width="11.7109375" customWidth="1"/>
  </cols>
  <sheetData>
    <row r="1" spans="1:26" s="1" customFormat="1" x14ac:dyDescent="0.25">
      <c r="B1" s="1" t="s">
        <v>66</v>
      </c>
      <c r="M1" s="5"/>
      <c r="N1" s="5"/>
      <c r="O1" s="5"/>
      <c r="P1"/>
      <c r="Q1"/>
      <c r="R1"/>
      <c r="S1"/>
      <c r="T1"/>
      <c r="U1"/>
      <c r="V1"/>
      <c r="W1"/>
      <c r="X1"/>
      <c r="Y1" s="6"/>
    </row>
    <row r="2" spans="1:26" s="1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205</v>
      </c>
      <c r="M2" s="4" t="s">
        <v>206</v>
      </c>
      <c r="N2" s="4" t="s">
        <v>207</v>
      </c>
      <c r="O2" s="4" t="s">
        <v>25</v>
      </c>
      <c r="P2"/>
      <c r="Q2"/>
      <c r="R2"/>
      <c r="S2"/>
      <c r="T2"/>
      <c r="U2"/>
      <c r="V2"/>
      <c r="W2"/>
      <c r="X2"/>
      <c r="Y2" s="6"/>
    </row>
    <row r="3" spans="1:26" s="1" customFormat="1" ht="25.5" x14ac:dyDescent="0.25">
      <c r="A3" s="1" t="s">
        <v>26</v>
      </c>
      <c r="B3" s="9" t="s">
        <v>117</v>
      </c>
      <c r="C3" s="9" t="s">
        <v>118</v>
      </c>
      <c r="D3" s="9" t="s">
        <v>119</v>
      </c>
      <c r="E3" s="9" t="s">
        <v>120</v>
      </c>
      <c r="F3" s="1" t="s">
        <v>67</v>
      </c>
      <c r="G3" s="1" t="s">
        <v>67</v>
      </c>
      <c r="H3" s="1" t="s">
        <v>67</v>
      </c>
      <c r="I3" s="1" t="s">
        <v>67</v>
      </c>
      <c r="J3" s="1" t="s">
        <v>67</v>
      </c>
      <c r="K3" s="1" t="s">
        <v>67</v>
      </c>
      <c r="L3" s="1">
        <f>-SUM(F3:K3)</f>
        <v>0</v>
      </c>
      <c r="N3" s="1" t="s">
        <v>208</v>
      </c>
      <c r="P3"/>
      <c r="Q3"/>
      <c r="R3"/>
      <c r="S3"/>
      <c r="T3"/>
      <c r="U3"/>
      <c r="V3"/>
      <c r="W3"/>
      <c r="X3"/>
      <c r="Y3" s="6"/>
    </row>
    <row r="4" spans="1:26" s="1" customFormat="1" x14ac:dyDescent="0.25">
      <c r="A4" s="1" t="s">
        <v>27</v>
      </c>
      <c r="B4" s="9" t="s">
        <v>121</v>
      </c>
      <c r="C4" s="9" t="s">
        <v>90</v>
      </c>
      <c r="D4" s="9" t="s">
        <v>122</v>
      </c>
      <c r="E4" s="9" t="s">
        <v>77</v>
      </c>
      <c r="F4" s="1" t="s">
        <v>67</v>
      </c>
      <c r="G4" s="1" t="s">
        <v>67</v>
      </c>
      <c r="H4" s="1" t="s">
        <v>67</v>
      </c>
      <c r="I4" s="1" t="s">
        <v>67</v>
      </c>
      <c r="J4" s="1" t="s">
        <v>67</v>
      </c>
      <c r="K4" s="1" t="s">
        <v>67</v>
      </c>
      <c r="L4" s="1">
        <f t="shared" ref="L4:L13" si="0">-SUM(F4:K4)</f>
        <v>0</v>
      </c>
      <c r="N4" s="1" t="s">
        <v>208</v>
      </c>
      <c r="P4"/>
      <c r="Q4"/>
      <c r="R4"/>
      <c r="S4"/>
      <c r="T4"/>
      <c r="U4"/>
      <c r="V4"/>
      <c r="W4"/>
      <c r="X4"/>
      <c r="Y4" s="6"/>
    </row>
    <row r="5" spans="1:26" s="1" customFormat="1" x14ac:dyDescent="0.25">
      <c r="A5" s="1" t="s">
        <v>28</v>
      </c>
      <c r="B5" s="9" t="s">
        <v>123</v>
      </c>
      <c r="C5" s="9" t="s">
        <v>124</v>
      </c>
      <c r="D5" s="9" t="s">
        <v>125</v>
      </c>
      <c r="E5" s="9" t="s">
        <v>77</v>
      </c>
      <c r="F5" s="1">
        <v>0</v>
      </c>
      <c r="G5" s="1">
        <v>0</v>
      </c>
      <c r="H5" s="1">
        <v>0</v>
      </c>
      <c r="I5" s="1">
        <v>8</v>
      </c>
      <c r="J5" s="1">
        <v>1</v>
      </c>
      <c r="K5" s="1">
        <v>0</v>
      </c>
      <c r="L5" s="1">
        <v>9</v>
      </c>
      <c r="M5" s="1">
        <v>2.08</v>
      </c>
      <c r="N5" s="1">
        <f t="shared" ref="N5:N12" si="1">L5*M5</f>
        <v>18.72</v>
      </c>
      <c r="O5" s="1" t="s">
        <v>116</v>
      </c>
      <c r="P5"/>
      <c r="Q5"/>
      <c r="R5"/>
      <c r="S5"/>
      <c r="T5"/>
      <c r="U5"/>
      <c r="V5"/>
      <c r="W5"/>
      <c r="X5"/>
      <c r="Y5" s="6"/>
    </row>
    <row r="6" spans="1:26" s="1" customFormat="1" x14ac:dyDescent="0.25">
      <c r="A6" s="1" t="s">
        <v>29</v>
      </c>
      <c r="B6" s="9" t="s">
        <v>126</v>
      </c>
      <c r="C6" s="9" t="s">
        <v>127</v>
      </c>
      <c r="D6" s="9" t="s">
        <v>76</v>
      </c>
      <c r="E6" s="9" t="s">
        <v>77</v>
      </c>
      <c r="F6" s="1">
        <v>0</v>
      </c>
      <c r="G6" s="1">
        <v>2</v>
      </c>
      <c r="H6" s="1">
        <v>0</v>
      </c>
      <c r="I6" s="1">
        <v>1</v>
      </c>
      <c r="J6" s="1">
        <v>0</v>
      </c>
      <c r="K6" s="1">
        <v>0</v>
      </c>
      <c r="L6" s="1">
        <v>3</v>
      </c>
      <c r="M6" s="1">
        <v>2.08</v>
      </c>
      <c r="N6" s="1">
        <f t="shared" si="1"/>
        <v>6.24</v>
      </c>
      <c r="O6" s="1" t="s">
        <v>116</v>
      </c>
      <c r="P6"/>
      <c r="Q6"/>
      <c r="R6"/>
      <c r="S6"/>
      <c r="T6"/>
      <c r="U6"/>
      <c r="V6"/>
      <c r="W6"/>
      <c r="X6"/>
      <c r="Y6" s="6"/>
    </row>
    <row r="7" spans="1:26" s="1" customFormat="1" x14ac:dyDescent="0.25">
      <c r="A7" s="1" t="s">
        <v>30</v>
      </c>
      <c r="B7" s="9" t="s">
        <v>128</v>
      </c>
      <c r="C7" s="9" t="s">
        <v>129</v>
      </c>
      <c r="D7" s="9" t="s">
        <v>80</v>
      </c>
      <c r="E7" s="9" t="s">
        <v>77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2.08</v>
      </c>
      <c r="N7" s="1">
        <f t="shared" si="1"/>
        <v>2.08</v>
      </c>
      <c r="O7" s="1" t="s">
        <v>116</v>
      </c>
      <c r="P7"/>
      <c r="Q7"/>
      <c r="R7"/>
      <c r="S7"/>
      <c r="T7"/>
      <c r="U7"/>
      <c r="V7"/>
      <c r="W7"/>
      <c r="X7"/>
      <c r="Y7" s="6"/>
    </row>
    <row r="8" spans="1:26" s="1" customFormat="1" ht="25.5" x14ac:dyDescent="0.25">
      <c r="A8" s="1" t="s">
        <v>31</v>
      </c>
      <c r="B8" s="9" t="s">
        <v>130</v>
      </c>
      <c r="C8" s="9" t="s">
        <v>131</v>
      </c>
      <c r="D8" s="9" t="s">
        <v>132</v>
      </c>
      <c r="E8" s="9" t="s">
        <v>133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v>2.08</v>
      </c>
      <c r="N8" s="1">
        <f t="shared" si="1"/>
        <v>0</v>
      </c>
      <c r="O8" s="1" t="s">
        <v>116</v>
      </c>
      <c r="P8"/>
      <c r="Q8"/>
      <c r="R8"/>
      <c r="S8"/>
      <c r="T8"/>
      <c r="U8"/>
      <c r="V8"/>
      <c r="W8"/>
      <c r="X8"/>
      <c r="Y8" s="6"/>
    </row>
    <row r="9" spans="1:26" s="1" customFormat="1" ht="38.25" x14ac:dyDescent="0.25">
      <c r="A9" s="1" t="s">
        <v>32</v>
      </c>
      <c r="B9" s="9" t="s">
        <v>134</v>
      </c>
      <c r="C9" s="9" t="s">
        <v>135</v>
      </c>
      <c r="D9" s="9" t="s">
        <v>136</v>
      </c>
      <c r="E9" s="9" t="s">
        <v>73</v>
      </c>
      <c r="F9" s="1">
        <v>0</v>
      </c>
      <c r="G9" s="1" t="s">
        <v>67</v>
      </c>
      <c r="H9" s="1" t="s">
        <v>67</v>
      </c>
      <c r="I9" s="1" t="s">
        <v>67</v>
      </c>
      <c r="J9" s="1">
        <v>0</v>
      </c>
      <c r="K9" s="1" t="s">
        <v>67</v>
      </c>
      <c r="L9" s="1">
        <f t="shared" si="0"/>
        <v>0</v>
      </c>
      <c r="M9" s="1">
        <v>2.08</v>
      </c>
      <c r="N9" s="1">
        <f t="shared" si="1"/>
        <v>0</v>
      </c>
      <c r="O9" s="1" t="s">
        <v>116</v>
      </c>
      <c r="P9"/>
      <c r="Q9"/>
      <c r="R9"/>
      <c r="S9"/>
      <c r="T9"/>
      <c r="U9"/>
      <c r="V9"/>
      <c r="W9"/>
      <c r="X9"/>
      <c r="Y9" s="6"/>
    </row>
    <row r="10" spans="1:26" s="1" customFormat="1" x14ac:dyDescent="0.25">
      <c r="A10" s="1" t="s">
        <v>33</v>
      </c>
      <c r="B10" s="18" t="s">
        <v>137</v>
      </c>
      <c r="C10" s="18" t="s">
        <v>138</v>
      </c>
      <c r="D10" s="18" t="s">
        <v>139</v>
      </c>
      <c r="E10" s="9" t="s">
        <v>77</v>
      </c>
      <c r="F10" s="1">
        <v>0</v>
      </c>
      <c r="G10" s="1">
        <v>0</v>
      </c>
      <c r="H10" s="1" t="s">
        <v>67</v>
      </c>
      <c r="I10" s="1">
        <v>0</v>
      </c>
      <c r="J10" s="1">
        <v>0</v>
      </c>
      <c r="K10" s="1" t="s">
        <v>67</v>
      </c>
      <c r="L10" s="1">
        <f t="shared" si="0"/>
        <v>0</v>
      </c>
      <c r="M10" s="1">
        <v>2.08</v>
      </c>
      <c r="N10" s="1">
        <f t="shared" si="1"/>
        <v>0</v>
      </c>
      <c r="O10" s="1" t="s">
        <v>116</v>
      </c>
      <c r="P10"/>
      <c r="Q10"/>
      <c r="R10"/>
      <c r="S10"/>
      <c r="T10"/>
      <c r="U10"/>
      <c r="V10"/>
      <c r="W10"/>
      <c r="X10"/>
      <c r="Y10" s="6"/>
    </row>
    <row r="11" spans="1:26" s="1" customFormat="1" x14ac:dyDescent="0.25">
      <c r="A11" s="1" t="s">
        <v>34</v>
      </c>
      <c r="B11" s="18" t="s">
        <v>140</v>
      </c>
      <c r="C11" s="18" t="s">
        <v>141</v>
      </c>
      <c r="D11" s="18" t="s">
        <v>142</v>
      </c>
      <c r="E11" s="9" t="s">
        <v>77</v>
      </c>
      <c r="F11" s="1">
        <v>0</v>
      </c>
      <c r="G11" s="1" t="s">
        <v>67</v>
      </c>
      <c r="H11" s="1" t="s">
        <v>67</v>
      </c>
      <c r="I11" s="1" t="s">
        <v>67</v>
      </c>
      <c r="J11" s="1">
        <v>0</v>
      </c>
      <c r="K11" s="1" t="s">
        <v>67</v>
      </c>
      <c r="L11" s="1">
        <f t="shared" si="0"/>
        <v>0</v>
      </c>
      <c r="M11" s="1">
        <v>2.08</v>
      </c>
      <c r="N11" s="1">
        <f t="shared" si="1"/>
        <v>0</v>
      </c>
      <c r="O11" s="1" t="s">
        <v>116</v>
      </c>
      <c r="P11"/>
      <c r="Q11"/>
      <c r="R11"/>
      <c r="S11"/>
      <c r="T11"/>
      <c r="U11"/>
      <c r="V11"/>
      <c r="W11"/>
      <c r="X11"/>
      <c r="Y11" s="6"/>
    </row>
    <row r="12" spans="1:26" s="1" customFormat="1" ht="25.5" x14ac:dyDescent="0.25">
      <c r="A12" s="1" t="s">
        <v>35</v>
      </c>
      <c r="B12" s="18" t="s">
        <v>143</v>
      </c>
      <c r="C12" s="18" t="s">
        <v>144</v>
      </c>
      <c r="D12" s="18" t="s">
        <v>84</v>
      </c>
      <c r="E12" s="9" t="s">
        <v>88</v>
      </c>
      <c r="F12" s="1">
        <v>0</v>
      </c>
      <c r="G12" s="1">
        <v>0</v>
      </c>
      <c r="H12" s="1">
        <v>0</v>
      </c>
      <c r="I12" s="1">
        <v>0</v>
      </c>
      <c r="J12" s="1" t="s">
        <v>67</v>
      </c>
      <c r="K12" s="1">
        <v>0</v>
      </c>
      <c r="L12" s="1">
        <f t="shared" si="0"/>
        <v>0</v>
      </c>
      <c r="M12" s="1">
        <v>2.08</v>
      </c>
      <c r="N12" s="1">
        <f t="shared" si="1"/>
        <v>0</v>
      </c>
      <c r="O12" s="1" t="s">
        <v>116</v>
      </c>
      <c r="P12"/>
      <c r="Q12"/>
      <c r="R12"/>
      <c r="S12"/>
      <c r="T12"/>
      <c r="U12"/>
      <c r="V12"/>
      <c r="W12"/>
      <c r="X12"/>
      <c r="Y12" s="7"/>
      <c r="Z12" s="2"/>
    </row>
    <row r="13" spans="1:26" s="1" customFormat="1" x14ac:dyDescent="0.25">
      <c r="A13" s="1" t="s">
        <v>68</v>
      </c>
      <c r="B13" s="19" t="s">
        <v>145</v>
      </c>
      <c r="C13" s="19" t="s">
        <v>146</v>
      </c>
      <c r="D13" s="19" t="s">
        <v>147</v>
      </c>
      <c r="E13" s="20" t="s">
        <v>105</v>
      </c>
      <c r="F13" s="21" t="s">
        <v>208</v>
      </c>
      <c r="G13" s="21" t="s">
        <v>208</v>
      </c>
      <c r="H13" s="21" t="s">
        <v>208</v>
      </c>
      <c r="I13" s="21" t="s">
        <v>208</v>
      </c>
      <c r="J13" s="21" t="s">
        <v>208</v>
      </c>
      <c r="K13" s="21" t="s">
        <v>208</v>
      </c>
      <c r="L13" s="22">
        <f t="shared" si="0"/>
        <v>0</v>
      </c>
      <c r="M13" s="21"/>
      <c r="N13" s="21" t="s">
        <v>209</v>
      </c>
      <c r="O13" s="4"/>
      <c r="P13"/>
      <c r="Q13"/>
      <c r="R13"/>
      <c r="S13"/>
      <c r="T13"/>
      <c r="U13"/>
      <c r="V13"/>
      <c r="W13"/>
      <c r="X13"/>
      <c r="Y13" s="7"/>
      <c r="Z13" s="2"/>
    </row>
  </sheetData>
  <sortState ref="C3:O14">
    <sortCondition descending="1" ref="L3:L14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O18" sqref="O18"/>
    </sheetView>
  </sheetViews>
  <sheetFormatPr defaultColWidth="8.85546875" defaultRowHeight="15" x14ac:dyDescent="0.25"/>
  <cols>
    <col min="2" max="2" width="13.140625" customWidth="1"/>
    <col min="3" max="3" width="13.5703125" customWidth="1"/>
    <col min="4" max="4" width="14.5703125" customWidth="1"/>
    <col min="5" max="5" width="31.28515625" customWidth="1"/>
    <col min="6" max="6" width="12.42578125" customWidth="1"/>
    <col min="7" max="7" width="12.85546875" customWidth="1"/>
    <col min="8" max="8" width="12.7109375" customWidth="1"/>
    <col min="9" max="9" width="13.7109375" customWidth="1"/>
    <col min="10" max="10" width="12.42578125" customWidth="1"/>
    <col min="11" max="11" width="12.28515625" customWidth="1"/>
    <col min="12" max="15" width="13.28515625" customWidth="1"/>
  </cols>
  <sheetData>
    <row r="1" spans="1:1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205</v>
      </c>
      <c r="M2" s="4" t="s">
        <v>206</v>
      </c>
      <c r="N2" s="4" t="s">
        <v>207</v>
      </c>
      <c r="O2" s="4" t="s">
        <v>25</v>
      </c>
    </row>
    <row r="3" spans="1:15" x14ac:dyDescent="0.25">
      <c r="A3" s="1" t="s">
        <v>69</v>
      </c>
      <c r="B3" s="18" t="s">
        <v>109</v>
      </c>
      <c r="C3" s="18" t="s">
        <v>148</v>
      </c>
      <c r="D3" s="18" t="s">
        <v>111</v>
      </c>
      <c r="E3" s="18" t="s">
        <v>149</v>
      </c>
      <c r="F3" s="8">
        <v>8</v>
      </c>
      <c r="G3" s="8" t="s">
        <v>67</v>
      </c>
      <c r="H3" s="8">
        <v>1</v>
      </c>
      <c r="I3" s="8">
        <v>8</v>
      </c>
      <c r="J3" s="8">
        <v>6</v>
      </c>
      <c r="K3" s="8">
        <v>6</v>
      </c>
      <c r="L3" s="8">
        <f>SUM(F3:K3)</f>
        <v>29</v>
      </c>
      <c r="M3" s="8">
        <v>2.08</v>
      </c>
      <c r="N3" s="8">
        <f>L3*M3</f>
        <v>60.32</v>
      </c>
      <c r="O3" s="8" t="s">
        <v>115</v>
      </c>
    </row>
    <row r="4" spans="1:15" x14ac:dyDescent="0.25">
      <c r="A4" s="1" t="s">
        <v>36</v>
      </c>
      <c r="B4" s="9" t="s">
        <v>150</v>
      </c>
      <c r="C4" s="9" t="s">
        <v>141</v>
      </c>
      <c r="D4" s="9" t="s">
        <v>142</v>
      </c>
      <c r="E4" s="9" t="s">
        <v>77</v>
      </c>
      <c r="F4" s="8">
        <v>8</v>
      </c>
      <c r="G4" s="8">
        <v>8</v>
      </c>
      <c r="H4" s="8">
        <v>2</v>
      </c>
      <c r="I4" s="8" t="s">
        <v>67</v>
      </c>
      <c r="J4" s="8">
        <v>8</v>
      </c>
      <c r="K4" s="8" t="s">
        <v>67</v>
      </c>
      <c r="L4" s="8">
        <f t="shared" ref="L4:L14" si="0">SUM(F4:K4)</f>
        <v>26</v>
      </c>
      <c r="M4" s="8">
        <v>2.08</v>
      </c>
      <c r="N4" s="8">
        <f t="shared" ref="N4:N14" si="1">L4*M4</f>
        <v>54.08</v>
      </c>
      <c r="O4" s="8" t="s">
        <v>115</v>
      </c>
    </row>
    <row r="5" spans="1:15" x14ac:dyDescent="0.25">
      <c r="A5" s="1" t="s">
        <v>37</v>
      </c>
      <c r="B5" s="9" t="s">
        <v>151</v>
      </c>
      <c r="C5" s="9" t="s">
        <v>152</v>
      </c>
      <c r="D5" s="9" t="s">
        <v>108</v>
      </c>
      <c r="E5" s="9" t="s">
        <v>77</v>
      </c>
      <c r="F5" s="8">
        <v>8</v>
      </c>
      <c r="G5" s="8">
        <v>8</v>
      </c>
      <c r="H5" s="8">
        <v>2</v>
      </c>
      <c r="I5" s="8">
        <v>1</v>
      </c>
      <c r="J5" s="8">
        <v>8</v>
      </c>
      <c r="K5" s="8">
        <v>6</v>
      </c>
      <c r="L5" s="8">
        <f t="shared" si="0"/>
        <v>33</v>
      </c>
      <c r="M5" s="8">
        <v>2.08</v>
      </c>
      <c r="N5" s="8">
        <f t="shared" si="1"/>
        <v>68.64</v>
      </c>
      <c r="O5" s="8" t="s">
        <v>114</v>
      </c>
    </row>
    <row r="6" spans="1:15" ht="25.5" x14ac:dyDescent="0.25">
      <c r="A6" s="1" t="s">
        <v>38</v>
      </c>
      <c r="B6" s="9" t="s">
        <v>210</v>
      </c>
      <c r="C6" s="9" t="s">
        <v>211</v>
      </c>
      <c r="D6" s="9" t="s">
        <v>153</v>
      </c>
      <c r="E6" s="9" t="s">
        <v>154</v>
      </c>
      <c r="F6" s="8" t="s">
        <v>67</v>
      </c>
      <c r="G6" s="8" t="s">
        <v>67</v>
      </c>
      <c r="H6" s="8" t="s">
        <v>67</v>
      </c>
      <c r="I6" s="8" t="s">
        <v>67</v>
      </c>
      <c r="J6" s="8" t="s">
        <v>67</v>
      </c>
      <c r="K6" s="8" t="s">
        <v>67</v>
      </c>
      <c r="L6" s="8" t="s">
        <v>208</v>
      </c>
      <c r="M6" s="8"/>
      <c r="N6" s="8"/>
      <c r="O6" s="8"/>
    </row>
    <row r="7" spans="1:15" x14ac:dyDescent="0.25">
      <c r="A7" s="1" t="s">
        <v>39</v>
      </c>
      <c r="B7" s="9" t="s">
        <v>212</v>
      </c>
      <c r="C7" s="9" t="s">
        <v>213</v>
      </c>
      <c r="D7" s="9" t="s">
        <v>214</v>
      </c>
      <c r="E7" s="9" t="s">
        <v>105</v>
      </c>
      <c r="F7" s="8" t="s">
        <v>67</v>
      </c>
      <c r="G7" s="8">
        <v>1</v>
      </c>
      <c r="H7" s="8">
        <v>0</v>
      </c>
      <c r="I7" s="8" t="s">
        <v>67</v>
      </c>
      <c r="J7" s="8" t="s">
        <v>67</v>
      </c>
      <c r="K7" s="8">
        <v>4</v>
      </c>
      <c r="L7" s="8">
        <f t="shared" si="0"/>
        <v>5</v>
      </c>
      <c r="M7" s="8">
        <v>2.08</v>
      </c>
      <c r="N7" s="8">
        <f t="shared" si="1"/>
        <v>10.4</v>
      </c>
      <c r="O7" s="8" t="s">
        <v>116</v>
      </c>
    </row>
    <row r="8" spans="1:15" x14ac:dyDescent="0.25">
      <c r="A8" s="1" t="s">
        <v>40</v>
      </c>
      <c r="B8" s="9" t="s">
        <v>155</v>
      </c>
      <c r="C8" s="9" t="s">
        <v>156</v>
      </c>
      <c r="D8" s="9" t="s">
        <v>157</v>
      </c>
      <c r="E8" s="9" t="s">
        <v>101</v>
      </c>
      <c r="F8" s="8" t="s">
        <v>67</v>
      </c>
      <c r="G8" s="8" t="s">
        <v>67</v>
      </c>
      <c r="H8" s="8" t="s">
        <v>67</v>
      </c>
      <c r="I8" s="8" t="s">
        <v>67</v>
      </c>
      <c r="J8" s="8" t="s">
        <v>67</v>
      </c>
      <c r="K8" s="8" t="s">
        <v>67</v>
      </c>
      <c r="L8" s="8" t="s">
        <v>208</v>
      </c>
      <c r="M8" s="8"/>
      <c r="N8" s="8"/>
      <c r="O8" s="8"/>
    </row>
    <row r="9" spans="1:15" x14ac:dyDescent="0.25">
      <c r="A9" s="1" t="s">
        <v>41</v>
      </c>
      <c r="B9" s="9" t="s">
        <v>137</v>
      </c>
      <c r="C9" s="9" t="s">
        <v>71</v>
      </c>
      <c r="D9" s="9" t="s">
        <v>139</v>
      </c>
      <c r="E9" s="9" t="s">
        <v>77</v>
      </c>
      <c r="F9" s="8">
        <v>8</v>
      </c>
      <c r="G9" s="8">
        <v>8</v>
      </c>
      <c r="H9" s="8" t="s">
        <v>67</v>
      </c>
      <c r="I9" s="8" t="s">
        <v>67</v>
      </c>
      <c r="J9" s="8">
        <v>8</v>
      </c>
      <c r="K9" s="8" t="s">
        <v>67</v>
      </c>
      <c r="L9" s="8">
        <f t="shared" si="0"/>
        <v>24</v>
      </c>
      <c r="M9" s="8">
        <v>2.08</v>
      </c>
      <c r="N9" s="8">
        <f t="shared" si="1"/>
        <v>49.92</v>
      </c>
      <c r="O9" s="8" t="s">
        <v>115</v>
      </c>
    </row>
    <row r="10" spans="1:15" x14ac:dyDescent="0.25">
      <c r="A10" s="1" t="s">
        <v>42</v>
      </c>
      <c r="B10" s="9" t="s">
        <v>158</v>
      </c>
      <c r="C10" s="9" t="s">
        <v>159</v>
      </c>
      <c r="D10" s="9" t="s">
        <v>142</v>
      </c>
      <c r="E10" s="9" t="s">
        <v>160</v>
      </c>
      <c r="F10" s="8" t="s">
        <v>67</v>
      </c>
      <c r="G10" s="8" t="s">
        <v>67</v>
      </c>
      <c r="H10" s="8" t="s">
        <v>67</v>
      </c>
      <c r="I10" s="8" t="s">
        <v>67</v>
      </c>
      <c r="J10" s="8" t="s">
        <v>67</v>
      </c>
      <c r="K10" s="8" t="s">
        <v>67</v>
      </c>
      <c r="L10" s="8" t="s">
        <v>208</v>
      </c>
      <c r="M10" s="8"/>
      <c r="N10" s="8"/>
      <c r="O10" s="8"/>
    </row>
    <row r="11" spans="1:15" x14ac:dyDescent="0.25">
      <c r="A11" s="1" t="s">
        <v>43</v>
      </c>
      <c r="B11" s="9" t="s">
        <v>161</v>
      </c>
      <c r="C11" s="9" t="s">
        <v>162</v>
      </c>
      <c r="D11" s="9" t="s">
        <v>142</v>
      </c>
      <c r="E11" s="9" t="s">
        <v>101</v>
      </c>
      <c r="F11" s="8" t="s">
        <v>67</v>
      </c>
      <c r="G11" s="8" t="s">
        <v>67</v>
      </c>
      <c r="H11" s="8">
        <v>0</v>
      </c>
      <c r="I11" s="8">
        <v>1</v>
      </c>
      <c r="J11" s="8">
        <v>0</v>
      </c>
      <c r="K11" s="8" t="s">
        <v>67</v>
      </c>
      <c r="L11" s="8">
        <f t="shared" si="0"/>
        <v>1</v>
      </c>
      <c r="M11" s="8">
        <v>2.08</v>
      </c>
      <c r="N11" s="8">
        <f t="shared" si="1"/>
        <v>2.08</v>
      </c>
      <c r="O11" s="8" t="s">
        <v>116</v>
      </c>
    </row>
    <row r="12" spans="1:15" ht="25.5" x14ac:dyDescent="0.25">
      <c r="A12" s="1" t="s">
        <v>44</v>
      </c>
      <c r="B12" s="9" t="s">
        <v>163</v>
      </c>
      <c r="C12" s="9" t="s">
        <v>94</v>
      </c>
      <c r="D12" s="9" t="s">
        <v>100</v>
      </c>
      <c r="E12" s="9" t="s">
        <v>73</v>
      </c>
      <c r="F12" s="8">
        <v>8</v>
      </c>
      <c r="G12" s="8">
        <v>2</v>
      </c>
      <c r="H12" s="8">
        <v>8</v>
      </c>
      <c r="I12" s="8" t="s">
        <v>67</v>
      </c>
      <c r="J12" s="8">
        <v>8</v>
      </c>
      <c r="K12" s="8">
        <v>2</v>
      </c>
      <c r="L12" s="8">
        <f t="shared" si="0"/>
        <v>28</v>
      </c>
      <c r="M12" s="8">
        <v>2.08</v>
      </c>
      <c r="N12" s="8">
        <f t="shared" si="1"/>
        <v>58.24</v>
      </c>
      <c r="O12" s="8" t="s">
        <v>115</v>
      </c>
    </row>
    <row r="13" spans="1:15" ht="25.5" x14ac:dyDescent="0.25">
      <c r="A13" s="1" t="s">
        <v>45</v>
      </c>
      <c r="B13" s="9" t="s">
        <v>164</v>
      </c>
      <c r="C13" s="9" t="s">
        <v>127</v>
      </c>
      <c r="D13" s="9" t="s">
        <v>165</v>
      </c>
      <c r="E13" s="9" t="s">
        <v>154</v>
      </c>
      <c r="F13" s="8" t="s">
        <v>67</v>
      </c>
      <c r="G13" s="8" t="s">
        <v>67</v>
      </c>
      <c r="H13" s="8" t="s">
        <v>67</v>
      </c>
      <c r="I13" s="8" t="s">
        <v>67</v>
      </c>
      <c r="J13" s="8" t="s">
        <v>67</v>
      </c>
      <c r="K13" s="8" t="s">
        <v>67</v>
      </c>
      <c r="L13" s="8" t="s">
        <v>208</v>
      </c>
      <c r="M13" s="8"/>
      <c r="N13" s="8"/>
      <c r="O13" s="8"/>
    </row>
    <row r="14" spans="1:15" x14ac:dyDescent="0.25">
      <c r="A14" s="1" t="s">
        <v>46</v>
      </c>
      <c r="B14" s="9" t="s">
        <v>143</v>
      </c>
      <c r="C14" s="9" t="s">
        <v>144</v>
      </c>
      <c r="D14" s="9" t="s">
        <v>84</v>
      </c>
      <c r="E14" s="9" t="s">
        <v>88</v>
      </c>
      <c r="F14" s="8">
        <v>8</v>
      </c>
      <c r="G14" s="8">
        <v>8</v>
      </c>
      <c r="H14" s="8">
        <v>2</v>
      </c>
      <c r="I14" s="8" t="s">
        <v>67</v>
      </c>
      <c r="J14" s="8">
        <v>6</v>
      </c>
      <c r="K14" s="8">
        <v>5</v>
      </c>
      <c r="L14" s="8">
        <f t="shared" si="0"/>
        <v>29</v>
      </c>
      <c r="M14" s="8">
        <v>2.08</v>
      </c>
      <c r="N14" s="8">
        <f t="shared" si="1"/>
        <v>60.32</v>
      </c>
      <c r="O14" s="8" t="s">
        <v>115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L13" sqref="L13"/>
    </sheetView>
  </sheetViews>
  <sheetFormatPr defaultColWidth="8.85546875" defaultRowHeight="15" x14ac:dyDescent="0.25"/>
  <cols>
    <col min="1" max="1" width="11.7109375" customWidth="1"/>
    <col min="2" max="2" width="17.28515625" customWidth="1"/>
    <col min="3" max="3" width="16.140625" customWidth="1"/>
    <col min="4" max="4" width="12.7109375" customWidth="1"/>
    <col min="5" max="5" width="20.28515625" customWidth="1"/>
    <col min="6" max="6" width="12" customWidth="1"/>
    <col min="7" max="7" width="13" customWidth="1"/>
    <col min="8" max="8" width="13.42578125" customWidth="1"/>
    <col min="9" max="9" width="13.140625" customWidth="1"/>
    <col min="10" max="10" width="12.42578125" customWidth="1"/>
    <col min="11" max="11" width="13.28515625" customWidth="1"/>
    <col min="12" max="14" width="13.140625" customWidth="1"/>
    <col min="15" max="15" width="12.140625" customWidth="1"/>
  </cols>
  <sheetData>
    <row r="1" spans="1:15" x14ac:dyDescent="0.25">
      <c r="B1" t="s">
        <v>47</v>
      </c>
      <c r="O1" t="s">
        <v>215</v>
      </c>
    </row>
    <row r="2" spans="1:15" ht="6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205</v>
      </c>
      <c r="M2" s="4" t="s">
        <v>206</v>
      </c>
      <c r="N2" s="4" t="s">
        <v>207</v>
      </c>
      <c r="O2" s="4" t="s">
        <v>25</v>
      </c>
    </row>
    <row r="3" spans="1:15" ht="25.5" x14ac:dyDescent="0.25">
      <c r="A3" s="1" t="s">
        <v>48</v>
      </c>
      <c r="B3" s="9" t="s">
        <v>166</v>
      </c>
      <c r="C3" s="9" t="s">
        <v>167</v>
      </c>
      <c r="D3" s="9" t="s">
        <v>168</v>
      </c>
      <c r="E3" s="9" t="s">
        <v>169</v>
      </c>
      <c r="F3" s="8">
        <v>1</v>
      </c>
      <c r="G3" s="8" t="s">
        <v>67</v>
      </c>
      <c r="H3" s="8">
        <v>8</v>
      </c>
      <c r="I3" s="8" t="s">
        <v>67</v>
      </c>
      <c r="J3" s="8">
        <v>1</v>
      </c>
      <c r="K3" s="8">
        <v>0</v>
      </c>
      <c r="L3" s="8">
        <f>SUM(F3:K3)</f>
        <v>10</v>
      </c>
      <c r="M3" s="8">
        <v>2.08</v>
      </c>
      <c r="N3" s="8">
        <f>L3*M3</f>
        <v>20.8</v>
      </c>
      <c r="O3" s="8" t="s">
        <v>116</v>
      </c>
    </row>
    <row r="4" spans="1:15" ht="25.5" x14ac:dyDescent="0.25">
      <c r="A4" s="1" t="s">
        <v>49</v>
      </c>
      <c r="B4" s="9" t="s">
        <v>170</v>
      </c>
      <c r="C4" s="9" t="s">
        <v>171</v>
      </c>
      <c r="D4" s="9" t="s">
        <v>172</v>
      </c>
      <c r="E4" s="9" t="s">
        <v>101</v>
      </c>
      <c r="F4" s="8">
        <v>1</v>
      </c>
      <c r="G4" s="8" t="s">
        <v>67</v>
      </c>
      <c r="H4" s="8" t="s">
        <v>67</v>
      </c>
      <c r="I4" s="8" t="s">
        <v>67</v>
      </c>
      <c r="J4" s="8" t="s">
        <v>67</v>
      </c>
      <c r="K4" s="8" t="s">
        <v>67</v>
      </c>
      <c r="L4" s="8">
        <f t="shared" ref="L4:L8" si="0">SUM(F4:K4)</f>
        <v>1</v>
      </c>
      <c r="M4" s="8">
        <v>2.08</v>
      </c>
      <c r="N4" s="8">
        <f t="shared" ref="N4:N8" si="1">L4*M4</f>
        <v>2.08</v>
      </c>
      <c r="O4" s="8" t="s">
        <v>116</v>
      </c>
    </row>
    <row r="5" spans="1:15" ht="38.25" x14ac:dyDescent="0.25">
      <c r="A5" s="1" t="s">
        <v>50</v>
      </c>
      <c r="B5" s="9" t="s">
        <v>173</v>
      </c>
      <c r="C5" s="9" t="s">
        <v>174</v>
      </c>
      <c r="D5" s="9" t="s">
        <v>175</v>
      </c>
      <c r="E5" s="9" t="s">
        <v>154</v>
      </c>
      <c r="F5" s="8">
        <v>0</v>
      </c>
      <c r="G5" s="8">
        <v>0</v>
      </c>
      <c r="H5" s="8">
        <v>2</v>
      </c>
      <c r="I5" s="8" t="s">
        <v>67</v>
      </c>
      <c r="J5" s="8" t="s">
        <v>67</v>
      </c>
      <c r="K5" s="8">
        <v>0</v>
      </c>
      <c r="L5" s="8">
        <f t="shared" si="0"/>
        <v>2</v>
      </c>
      <c r="M5" s="8">
        <v>2.08</v>
      </c>
      <c r="N5" s="8">
        <f t="shared" si="1"/>
        <v>4.16</v>
      </c>
      <c r="O5" s="8" t="s">
        <v>116</v>
      </c>
    </row>
    <row r="6" spans="1:15" ht="25.5" x14ac:dyDescent="0.25">
      <c r="A6" s="1" t="s">
        <v>51</v>
      </c>
      <c r="B6" s="9" t="s">
        <v>176</v>
      </c>
      <c r="C6" s="9" t="s">
        <v>177</v>
      </c>
      <c r="D6" s="9" t="s">
        <v>153</v>
      </c>
      <c r="E6" s="9" t="s">
        <v>160</v>
      </c>
      <c r="F6" s="8">
        <v>1</v>
      </c>
      <c r="G6" s="8" t="s">
        <v>67</v>
      </c>
      <c r="H6" s="8">
        <v>8</v>
      </c>
      <c r="I6" s="8" t="s">
        <v>67</v>
      </c>
      <c r="J6" s="8" t="s">
        <v>67</v>
      </c>
      <c r="K6" s="8" t="s">
        <v>67</v>
      </c>
      <c r="L6" s="8">
        <f t="shared" si="0"/>
        <v>9</v>
      </c>
      <c r="M6" s="8">
        <v>2.08</v>
      </c>
      <c r="N6" s="8">
        <f t="shared" si="1"/>
        <v>18.72</v>
      </c>
      <c r="O6" s="8" t="s">
        <v>116</v>
      </c>
    </row>
    <row r="7" spans="1:15" ht="25.5" x14ac:dyDescent="0.25">
      <c r="A7" s="1" t="s">
        <v>52</v>
      </c>
      <c r="B7" s="9" t="s">
        <v>178</v>
      </c>
      <c r="C7" s="9" t="s">
        <v>179</v>
      </c>
      <c r="D7" s="9" t="s">
        <v>180</v>
      </c>
      <c r="E7" s="9" t="s">
        <v>181</v>
      </c>
      <c r="F7" s="8">
        <v>7</v>
      </c>
      <c r="G7" s="8" t="s">
        <v>67</v>
      </c>
      <c r="H7" s="8">
        <v>8</v>
      </c>
      <c r="I7" s="8" t="s">
        <v>67</v>
      </c>
      <c r="J7" s="8" t="s">
        <v>67</v>
      </c>
      <c r="K7" s="8" t="s">
        <v>67</v>
      </c>
      <c r="L7" s="8">
        <f t="shared" si="0"/>
        <v>15</v>
      </c>
      <c r="M7" s="8">
        <v>2.08</v>
      </c>
      <c r="N7" s="8">
        <f t="shared" si="1"/>
        <v>31.200000000000003</v>
      </c>
      <c r="O7" s="8" t="s">
        <v>114</v>
      </c>
    </row>
    <row r="8" spans="1:15" ht="25.5" x14ac:dyDescent="0.25">
      <c r="A8" s="1" t="s">
        <v>53</v>
      </c>
      <c r="B8" s="9" t="s">
        <v>182</v>
      </c>
      <c r="C8" s="9" t="s">
        <v>183</v>
      </c>
      <c r="D8" s="9" t="s">
        <v>91</v>
      </c>
      <c r="E8" s="9" t="s">
        <v>181</v>
      </c>
      <c r="F8" s="8">
        <v>4</v>
      </c>
      <c r="G8" s="8" t="s">
        <v>67</v>
      </c>
      <c r="H8" s="8">
        <v>8</v>
      </c>
      <c r="I8" s="8" t="s">
        <v>67</v>
      </c>
      <c r="J8" s="8">
        <v>0</v>
      </c>
      <c r="K8" s="8" t="s">
        <v>67</v>
      </c>
      <c r="L8" s="8">
        <f t="shared" si="0"/>
        <v>12</v>
      </c>
      <c r="M8" s="8">
        <v>2.08</v>
      </c>
      <c r="N8" s="8">
        <f t="shared" si="1"/>
        <v>24.96</v>
      </c>
      <c r="O8" s="8" t="s">
        <v>115</v>
      </c>
    </row>
    <row r="9" spans="1:15" ht="25.5" x14ac:dyDescent="0.25">
      <c r="A9" s="1" t="s">
        <v>54</v>
      </c>
      <c r="B9" s="9" t="s">
        <v>184</v>
      </c>
      <c r="C9" s="9" t="s">
        <v>144</v>
      </c>
      <c r="D9" s="9" t="s">
        <v>185</v>
      </c>
      <c r="E9" s="9" t="s">
        <v>181</v>
      </c>
      <c r="F9" s="8" t="s">
        <v>67</v>
      </c>
      <c r="G9" s="8" t="s">
        <v>67</v>
      </c>
      <c r="H9" s="8" t="s">
        <v>67</v>
      </c>
      <c r="I9" s="8" t="s">
        <v>67</v>
      </c>
      <c r="J9" s="8" t="s">
        <v>67</v>
      </c>
      <c r="K9" s="8" t="s">
        <v>67</v>
      </c>
      <c r="L9" s="8" t="s">
        <v>208</v>
      </c>
      <c r="M9" s="8"/>
      <c r="N9" s="8"/>
      <c r="O9" s="8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B1" workbookViewId="0">
      <selection activeCell="O9" sqref="O9"/>
    </sheetView>
  </sheetViews>
  <sheetFormatPr defaultColWidth="8.85546875" defaultRowHeight="15" x14ac:dyDescent="0.25"/>
  <cols>
    <col min="1" max="1" width="11.85546875" customWidth="1"/>
    <col min="2" max="2" width="11.5703125" customWidth="1"/>
    <col min="3" max="3" width="13.28515625" customWidth="1"/>
    <col min="4" max="4" width="18.140625" customWidth="1"/>
    <col min="5" max="5" width="19.85546875" customWidth="1"/>
    <col min="6" max="7" width="12.42578125" customWidth="1"/>
    <col min="8" max="8" width="13.140625" customWidth="1"/>
    <col min="9" max="9" width="13.28515625" customWidth="1"/>
    <col min="10" max="10" width="13.140625" customWidth="1"/>
    <col min="11" max="11" width="13.7109375" customWidth="1"/>
    <col min="12" max="14" width="11.140625" customWidth="1"/>
    <col min="15" max="15" width="12.28515625" customWidth="1"/>
  </cols>
  <sheetData>
    <row r="1" spans="1:15" x14ac:dyDescent="0.25">
      <c r="B1" t="s">
        <v>55</v>
      </c>
    </row>
    <row r="2" spans="1:15" ht="6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205</v>
      </c>
      <c r="M2" s="4" t="s">
        <v>206</v>
      </c>
      <c r="N2" s="4" t="s">
        <v>207</v>
      </c>
      <c r="O2" s="4" t="s">
        <v>25</v>
      </c>
    </row>
    <row r="3" spans="1:15" x14ac:dyDescent="0.25">
      <c r="A3" s="1" t="s">
        <v>56</v>
      </c>
      <c r="B3" s="1" t="s">
        <v>186</v>
      </c>
      <c r="C3" s="1" t="s">
        <v>177</v>
      </c>
      <c r="D3" s="1" t="s">
        <v>187</v>
      </c>
      <c r="E3" s="1" t="s">
        <v>188</v>
      </c>
      <c r="F3" s="8" t="s">
        <v>67</v>
      </c>
      <c r="G3" s="8">
        <v>1</v>
      </c>
      <c r="H3" s="8">
        <v>8</v>
      </c>
      <c r="I3" s="8">
        <v>1</v>
      </c>
      <c r="J3" s="8">
        <v>1</v>
      </c>
      <c r="K3" s="8">
        <v>8</v>
      </c>
      <c r="L3" s="8">
        <f>SUM(F3:K3)</f>
        <v>19</v>
      </c>
      <c r="M3" s="8">
        <v>2.08</v>
      </c>
      <c r="N3" s="8">
        <f>L3*M3</f>
        <v>39.520000000000003</v>
      </c>
      <c r="O3" s="8" t="s">
        <v>115</v>
      </c>
    </row>
    <row r="4" spans="1:15" x14ac:dyDescent="0.25">
      <c r="A4" s="1" t="s">
        <v>57</v>
      </c>
      <c r="B4" s="1" t="s">
        <v>189</v>
      </c>
      <c r="C4" s="1" t="s">
        <v>190</v>
      </c>
      <c r="D4" s="1" t="s">
        <v>142</v>
      </c>
      <c r="E4" s="1" t="s">
        <v>77</v>
      </c>
      <c r="F4" s="8" t="s">
        <v>67</v>
      </c>
      <c r="G4" s="8" t="s">
        <v>67</v>
      </c>
      <c r="H4" s="8" t="s">
        <v>67</v>
      </c>
      <c r="I4" s="8" t="s">
        <v>67</v>
      </c>
      <c r="J4" s="8" t="s">
        <v>67</v>
      </c>
      <c r="K4" s="8" t="s">
        <v>67</v>
      </c>
      <c r="L4" s="8"/>
      <c r="M4" s="8"/>
      <c r="N4" s="8"/>
      <c r="O4" s="8"/>
    </row>
    <row r="5" spans="1:15" x14ac:dyDescent="0.25">
      <c r="A5" s="1" t="s">
        <v>58</v>
      </c>
      <c r="B5" s="1" t="s">
        <v>191</v>
      </c>
      <c r="C5" s="1" t="s">
        <v>192</v>
      </c>
      <c r="D5" s="1" t="s">
        <v>193</v>
      </c>
      <c r="E5" s="1" t="s">
        <v>105</v>
      </c>
      <c r="F5" s="8" t="s">
        <v>67</v>
      </c>
      <c r="G5" s="8">
        <v>1</v>
      </c>
      <c r="H5" s="8">
        <v>8</v>
      </c>
      <c r="I5" s="8" t="s">
        <v>67</v>
      </c>
      <c r="J5" s="8">
        <v>1</v>
      </c>
      <c r="K5" s="8">
        <v>0</v>
      </c>
      <c r="L5" s="8">
        <f t="shared" ref="L5:L9" si="0">SUM(F5:K5)</f>
        <v>10</v>
      </c>
      <c r="M5" s="8">
        <v>2.08</v>
      </c>
      <c r="N5" s="8">
        <f t="shared" ref="N5:N9" si="1">L5*M5</f>
        <v>20.8</v>
      </c>
      <c r="O5" s="8" t="s">
        <v>116</v>
      </c>
    </row>
    <row r="6" spans="1:15" x14ac:dyDescent="0.25">
      <c r="A6" s="1" t="s">
        <v>59</v>
      </c>
      <c r="B6" s="1" t="s">
        <v>194</v>
      </c>
      <c r="C6" s="1" t="s">
        <v>195</v>
      </c>
      <c r="D6" s="1" t="s">
        <v>111</v>
      </c>
      <c r="E6" s="1" t="s">
        <v>196</v>
      </c>
      <c r="F6" s="8">
        <v>0</v>
      </c>
      <c r="G6" s="8">
        <v>1</v>
      </c>
      <c r="H6" s="8">
        <v>0</v>
      </c>
      <c r="I6" s="8" t="s">
        <v>67</v>
      </c>
      <c r="J6" s="8">
        <v>1</v>
      </c>
      <c r="K6" s="8">
        <v>6</v>
      </c>
      <c r="L6" s="8">
        <f t="shared" si="0"/>
        <v>8</v>
      </c>
      <c r="M6" s="8">
        <v>2.08</v>
      </c>
      <c r="N6" s="8">
        <f t="shared" si="1"/>
        <v>16.64</v>
      </c>
      <c r="O6" s="8" t="s">
        <v>116</v>
      </c>
    </row>
    <row r="7" spans="1:15" x14ac:dyDescent="0.25">
      <c r="A7" s="1" t="s">
        <v>60</v>
      </c>
      <c r="B7" s="1" t="s">
        <v>197</v>
      </c>
      <c r="C7" s="1" t="s">
        <v>148</v>
      </c>
      <c r="D7" s="1" t="s">
        <v>198</v>
      </c>
      <c r="E7" s="1" t="s">
        <v>133</v>
      </c>
      <c r="F7" s="8" t="s">
        <v>67</v>
      </c>
      <c r="G7" s="8" t="s">
        <v>67</v>
      </c>
      <c r="H7" s="8" t="s">
        <v>67</v>
      </c>
      <c r="I7" s="8" t="s">
        <v>67</v>
      </c>
      <c r="J7" s="8" t="s">
        <v>67</v>
      </c>
      <c r="K7" s="8" t="s">
        <v>67</v>
      </c>
      <c r="L7" s="8"/>
      <c r="M7" s="8"/>
      <c r="N7" s="8"/>
      <c r="O7" s="8"/>
    </row>
    <row r="8" spans="1:15" x14ac:dyDescent="0.25">
      <c r="A8" s="1" t="s">
        <v>61</v>
      </c>
      <c r="B8" s="1" t="s">
        <v>199</v>
      </c>
      <c r="C8" s="1" t="s">
        <v>107</v>
      </c>
      <c r="D8" s="1" t="s">
        <v>108</v>
      </c>
      <c r="E8" s="1" t="s">
        <v>133</v>
      </c>
      <c r="F8" s="8" t="s">
        <v>67</v>
      </c>
      <c r="G8" s="8" t="s">
        <v>67</v>
      </c>
      <c r="H8" s="8" t="s">
        <v>67</v>
      </c>
      <c r="I8" s="8" t="s">
        <v>67</v>
      </c>
      <c r="J8" s="8" t="s">
        <v>67</v>
      </c>
      <c r="K8" s="8" t="s">
        <v>67</v>
      </c>
      <c r="L8" s="8"/>
      <c r="M8" s="8"/>
      <c r="N8" s="8"/>
      <c r="O8" s="8"/>
    </row>
    <row r="9" spans="1:15" x14ac:dyDescent="0.25">
      <c r="A9" s="1" t="s">
        <v>62</v>
      </c>
      <c r="B9" s="1" t="s">
        <v>200</v>
      </c>
      <c r="C9" s="1" t="s">
        <v>201</v>
      </c>
      <c r="D9" s="1" t="s">
        <v>125</v>
      </c>
      <c r="E9" s="1" t="s">
        <v>181</v>
      </c>
      <c r="F9" s="8" t="s">
        <v>67</v>
      </c>
      <c r="G9" s="8" t="s">
        <v>67</v>
      </c>
      <c r="H9" s="8">
        <v>8</v>
      </c>
      <c r="I9" s="8" t="s">
        <v>67</v>
      </c>
      <c r="J9" s="8">
        <v>7</v>
      </c>
      <c r="K9" s="8">
        <v>8</v>
      </c>
      <c r="L9" s="8">
        <f t="shared" si="0"/>
        <v>23</v>
      </c>
      <c r="M9" s="8">
        <v>2.08</v>
      </c>
      <c r="N9" s="8">
        <f t="shared" si="1"/>
        <v>47.84</v>
      </c>
      <c r="O9" s="8" t="s">
        <v>114</v>
      </c>
    </row>
    <row r="10" spans="1:15" x14ac:dyDescent="0.25">
      <c r="A10" s="1" t="s">
        <v>63</v>
      </c>
      <c r="B10" s="1" t="s">
        <v>202</v>
      </c>
      <c r="C10" s="1" t="s">
        <v>141</v>
      </c>
      <c r="D10" s="1" t="s">
        <v>203</v>
      </c>
      <c r="E10" s="1" t="s">
        <v>154</v>
      </c>
      <c r="F10" s="8" t="s">
        <v>67</v>
      </c>
      <c r="G10" s="8" t="s">
        <v>67</v>
      </c>
      <c r="H10" s="8" t="s">
        <v>67</v>
      </c>
      <c r="I10" s="8" t="s">
        <v>67</v>
      </c>
      <c r="J10" s="8" t="s">
        <v>67</v>
      </c>
      <c r="K10" s="8" t="s">
        <v>67</v>
      </c>
      <c r="L10" s="8"/>
      <c r="M10" s="8"/>
      <c r="N10" s="8"/>
      <c r="O10" s="8"/>
    </row>
    <row r="11" spans="1:15" x14ac:dyDescent="0.25">
      <c r="A11" s="1" t="s">
        <v>64</v>
      </c>
      <c r="B11" s="1" t="s">
        <v>204</v>
      </c>
      <c r="C11" s="1" t="s">
        <v>159</v>
      </c>
      <c r="D11" s="1" t="s">
        <v>132</v>
      </c>
      <c r="E11" s="1" t="s">
        <v>133</v>
      </c>
      <c r="F11" s="8" t="s">
        <v>67</v>
      </c>
      <c r="G11" s="8" t="s">
        <v>67</v>
      </c>
      <c r="H11" s="8" t="s">
        <v>67</v>
      </c>
      <c r="I11" s="8" t="s">
        <v>67</v>
      </c>
      <c r="J11" s="8" t="s">
        <v>67</v>
      </c>
      <c r="K11" s="8" t="s">
        <v>67</v>
      </c>
      <c r="L11" s="8"/>
      <c r="M11" s="8"/>
      <c r="N11" s="8"/>
      <c r="O11" s="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 Ковбаса</cp:lastModifiedBy>
  <dcterms:created xsi:type="dcterms:W3CDTF">2023-12-12T06:49:27Z</dcterms:created>
  <dcterms:modified xsi:type="dcterms:W3CDTF">2023-12-19T02:30:12Z</dcterms:modified>
</cp:coreProperties>
</file>