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0770" windowHeight="9015" activeTab="4"/>
  </bookViews>
  <sheets>
    <sheet name="7 класс МЭ" sheetId="2" r:id="rId1"/>
    <sheet name="8 класс МЭ" sheetId="16" r:id="rId2"/>
    <sheet name="9 класс МЭ" sheetId="14" r:id="rId3"/>
    <sheet name="10 класс МЭ" sheetId="15" r:id="rId4"/>
    <sheet name="11 класс МЭ" sheetId="17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" i="17"/>
  <c r="AN9"/>
  <c r="AN8"/>
  <c r="AN7"/>
  <c r="AN6"/>
  <c r="AN17" i="16"/>
  <c r="AN8"/>
  <c r="AN6" i="15" l="1"/>
  <c r="AM10" i="14"/>
  <c r="AN10" i="2"/>
  <c r="AM15" i="14" l="1"/>
  <c r="AM23"/>
  <c r="AM11"/>
  <c r="AM7"/>
  <c r="AM9"/>
  <c r="AM8"/>
  <c r="AM22"/>
  <c r="AM30"/>
  <c r="AM20"/>
  <c r="AM31"/>
  <c r="AM26"/>
  <c r="AN17" i="15" l="1"/>
  <c r="AN10"/>
  <c r="AN20"/>
  <c r="AN15"/>
  <c r="AN13" i="2" l="1"/>
  <c r="AN9"/>
  <c r="AN15"/>
  <c r="AN14"/>
  <c r="AN11"/>
  <c r="AN8"/>
  <c r="AN16"/>
  <c r="AN12" i="15" l="1"/>
</calcChain>
</file>

<file path=xl/sharedStrings.xml><?xml version="1.0" encoding="utf-8"?>
<sst xmlns="http://schemas.openxmlformats.org/spreadsheetml/2006/main" count="596" uniqueCount="258">
  <si>
    <t>Итоговый балл</t>
  </si>
  <si>
    <t>Баллы участников</t>
  </si>
  <si>
    <t>№ п/п</t>
  </si>
  <si>
    <t>Фамилия</t>
  </si>
  <si>
    <t>Имя</t>
  </si>
  <si>
    <t>Отчество</t>
  </si>
  <si>
    <t>Дата рождения</t>
  </si>
  <si>
    <t>Пол (Ж/М)</t>
  </si>
  <si>
    <t>Класс обучения</t>
  </si>
  <si>
    <t>Полное наименование образовательной организации (по Уставу)</t>
  </si>
  <si>
    <t>Сокращенное наименование образовательной организации (по Уставу)</t>
  </si>
  <si>
    <t>Тип диплома</t>
  </si>
  <si>
    <t>Протокол результатов участников муниципального этапа по ОБЖ 7-8 классы</t>
  </si>
  <si>
    <t>Напишите все правильные ответы</t>
  </si>
  <si>
    <t xml:space="preserve">Выполните тестовую часть </t>
  </si>
  <si>
    <t xml:space="preserve">Определите один правильный ответ </t>
  </si>
  <si>
    <t>Определите все правильные ответы</t>
  </si>
  <si>
    <t>Теоретические задания</t>
  </si>
  <si>
    <t>Протокол результатов участников муниципального этапа по ОБЖ 10-11 классы</t>
  </si>
  <si>
    <t xml:space="preserve">Москвичеков </t>
  </si>
  <si>
    <t xml:space="preserve">Александр </t>
  </si>
  <si>
    <t>Дмитриевич</t>
  </si>
  <si>
    <t>Муниципальное бюджетное общеобразовательное учреждение Академический лицей г.Томска имени Г.А. Псахье </t>
  </si>
  <si>
    <t>МБОУ Академический лицей г.Томска имени Г.А. Псахье </t>
  </si>
  <si>
    <t xml:space="preserve">Шипилова </t>
  </si>
  <si>
    <t xml:space="preserve">Екатерина </t>
  </si>
  <si>
    <t>Владимировна</t>
  </si>
  <si>
    <t>Жен</t>
  </si>
  <si>
    <t xml:space="preserve">Черныш </t>
  </si>
  <si>
    <t xml:space="preserve">Мария </t>
  </si>
  <si>
    <t>Михайловна</t>
  </si>
  <si>
    <t>Ж</t>
  </si>
  <si>
    <t>Муниципальное автономное общеобразовательное учреждение Мариинская средняя общеобразовательная школа №3 г. Томска</t>
  </si>
  <si>
    <t>МАОУ Мариинская СОШ № 3 г. Томска</t>
  </si>
  <si>
    <t xml:space="preserve">Григорьева </t>
  </si>
  <si>
    <t>Тамара</t>
  </si>
  <si>
    <t>Евгеньевна</t>
  </si>
  <si>
    <t xml:space="preserve">Ж </t>
  </si>
  <si>
    <t>Муниципальное автономное общеобразовательное учреждение гимназия №18 г. Томска</t>
  </si>
  <si>
    <t>МАОУ гимназия №18</t>
  </si>
  <si>
    <t>Яковлева</t>
  </si>
  <si>
    <t xml:space="preserve"> Елизавета </t>
  </si>
  <si>
    <t>Александровна</t>
  </si>
  <si>
    <t>Фёдорова</t>
  </si>
  <si>
    <t>Алиса</t>
  </si>
  <si>
    <t>Андреевна</t>
  </si>
  <si>
    <t>ж</t>
  </si>
  <si>
    <t>Муниципальное автономное образовательное учреждение средняя общеобразовательная школа №40 города Томска</t>
  </si>
  <si>
    <t>МАОУ СОШ №40</t>
  </si>
  <si>
    <t>Пономарева</t>
  </si>
  <si>
    <t>Валерия</t>
  </si>
  <si>
    <t>Ринатовна</t>
  </si>
  <si>
    <t>Муниципальное автономное общеобразовательное учреждение гимазия № 56 г.Томска</t>
  </si>
  <si>
    <t>МАОУ Гимназия №56</t>
  </si>
  <si>
    <t xml:space="preserve">Малиновская </t>
  </si>
  <si>
    <t>Полина</t>
  </si>
  <si>
    <t>Муниципальное автономное образовательное учреждение средняя образовательная школа № 25</t>
  </si>
  <si>
    <t>МАОУ СОШ № 25</t>
  </si>
  <si>
    <t>Чистякова</t>
  </si>
  <si>
    <t>Екатерина</t>
  </si>
  <si>
    <t>Алексеевна</t>
  </si>
  <si>
    <t>Шукурова</t>
  </si>
  <si>
    <t>Гульнас</t>
  </si>
  <si>
    <t>Мехтиевна</t>
  </si>
  <si>
    <t>Муниципальное автономное общеобразовательное учреждение средняя общеобразовательная школа № 31 г. Томска</t>
  </si>
  <si>
    <t>МАОУ СОШ № 31 г. Томска</t>
  </si>
  <si>
    <t xml:space="preserve">Проскокова </t>
  </si>
  <si>
    <t xml:space="preserve">Юлия  </t>
  </si>
  <si>
    <t xml:space="preserve">Константиновна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</si>
  <si>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предметов №16 г. Томска</t>
  </si>
  <si>
    <t>МАОУ СОШ №16 г. Томска</t>
  </si>
  <si>
    <t xml:space="preserve">Ясинская </t>
  </si>
  <si>
    <t xml:space="preserve">Полина </t>
  </si>
  <si>
    <t>Ивановна</t>
  </si>
  <si>
    <t xml:space="preserve">Муниципальное автономное общеобразовательное учреждение средняя общееобразовательная школа №23 г. Томска </t>
  </si>
  <si>
    <t>МАОУ СОШ № 23 г. Томска</t>
  </si>
  <si>
    <t>Лютько</t>
  </si>
  <si>
    <t>Дарья</t>
  </si>
  <si>
    <t>Сергеевна</t>
  </si>
  <si>
    <t xml:space="preserve">Дмитриев </t>
  </si>
  <si>
    <t>Дмитрий</t>
  </si>
  <si>
    <t>Игоревич</t>
  </si>
  <si>
    <t>м</t>
  </si>
  <si>
    <t>Анна</t>
  </si>
  <si>
    <t>Барабанова</t>
  </si>
  <si>
    <t xml:space="preserve">Елена </t>
  </si>
  <si>
    <t>Фатеева</t>
  </si>
  <si>
    <t>Линовская</t>
  </si>
  <si>
    <t xml:space="preserve">Анастасия </t>
  </si>
  <si>
    <t>Сёмина</t>
  </si>
  <si>
    <t>Варвара</t>
  </si>
  <si>
    <t>Муниципальное автономное общеобразовательное учреждение гимназия №24 имени М.В. Октябрьской г. Томска</t>
  </si>
  <si>
    <t>МАОУ гимназия №24 им. М.В. Октябрьской г. Томска</t>
  </si>
  <si>
    <t>Молчанова</t>
  </si>
  <si>
    <t>Виктория</t>
  </si>
  <si>
    <t>Шикалов</t>
  </si>
  <si>
    <t>Игорь</t>
  </si>
  <si>
    <t>Николаевич</t>
  </si>
  <si>
    <t>Практический тур</t>
  </si>
  <si>
    <t>Протокол результатов участников муниципального этапа по ОБЖ 9 классы</t>
  </si>
  <si>
    <t xml:space="preserve">Орлеан </t>
  </si>
  <si>
    <t xml:space="preserve"> Мария</t>
  </si>
  <si>
    <t xml:space="preserve"> Александровна</t>
  </si>
  <si>
    <t>Муниципальное автономное общеобразовательное учреждение основная общеобразовательная школа № 38 г. Томска</t>
  </si>
  <si>
    <t>МАОУ ООШ № 38 г. Томска</t>
  </si>
  <si>
    <t xml:space="preserve">Найдуков </t>
  </si>
  <si>
    <t>Илья</t>
  </si>
  <si>
    <t>Алексеевич</t>
  </si>
  <si>
    <t xml:space="preserve">Мартынова </t>
  </si>
  <si>
    <t xml:space="preserve"> Викторовна</t>
  </si>
  <si>
    <t xml:space="preserve">Коноваленко </t>
  </si>
  <si>
    <t xml:space="preserve">Ольга </t>
  </si>
  <si>
    <t>Вячеславовна</t>
  </si>
  <si>
    <t>Шишканов</t>
  </si>
  <si>
    <t>Кирилл</t>
  </si>
  <si>
    <t>Александрович</t>
  </si>
  <si>
    <t xml:space="preserve">Егорычева </t>
  </si>
  <si>
    <t>Мария</t>
  </si>
  <si>
    <t xml:space="preserve"> Фёдоровна </t>
  </si>
  <si>
    <t xml:space="preserve">Бричков </t>
  </si>
  <si>
    <t>Никита</t>
  </si>
  <si>
    <t xml:space="preserve"> Антонович</t>
  </si>
  <si>
    <t>Муниципальное автономное образовательное учреждение Лицей №51</t>
  </si>
  <si>
    <t>МАОУ Лицей №51</t>
  </si>
  <si>
    <t xml:space="preserve">Салагина </t>
  </si>
  <si>
    <t xml:space="preserve">Татьяна </t>
  </si>
  <si>
    <t xml:space="preserve">Качесова </t>
  </si>
  <si>
    <t xml:space="preserve">Жанна </t>
  </si>
  <si>
    <t xml:space="preserve">Александровна </t>
  </si>
  <si>
    <t xml:space="preserve">Сальников </t>
  </si>
  <si>
    <t xml:space="preserve">Борис </t>
  </si>
  <si>
    <t>Михайлович</t>
  </si>
  <si>
    <t>Иванов</t>
  </si>
  <si>
    <t>Максим</t>
  </si>
  <si>
    <t>Сергеевич</t>
  </si>
  <si>
    <t xml:space="preserve">МБОУ СОШ № 33 </t>
  </si>
  <si>
    <t>Юркова</t>
  </si>
  <si>
    <t xml:space="preserve">Таисия </t>
  </si>
  <si>
    <t xml:space="preserve">Носов </t>
  </si>
  <si>
    <t xml:space="preserve">Михаил </t>
  </si>
  <si>
    <t xml:space="preserve">Ярцева </t>
  </si>
  <si>
    <t xml:space="preserve">Софья </t>
  </si>
  <si>
    <t>Станиславовна</t>
  </si>
  <si>
    <t xml:space="preserve">Колупаева </t>
  </si>
  <si>
    <t xml:space="preserve">Алёна </t>
  </si>
  <si>
    <t>Мартынова</t>
  </si>
  <si>
    <t xml:space="preserve"> Мария </t>
  </si>
  <si>
    <t xml:space="preserve">Дмитриевна </t>
  </si>
  <si>
    <t>7/21/0005</t>
  </si>
  <si>
    <t xml:space="preserve">Савельев </t>
  </si>
  <si>
    <t>Владимирович</t>
  </si>
  <si>
    <t xml:space="preserve">якупова </t>
  </si>
  <si>
    <t xml:space="preserve">ульяна </t>
  </si>
  <si>
    <t>николаевна</t>
  </si>
  <si>
    <t>Белорусцева</t>
  </si>
  <si>
    <t>Влада</t>
  </si>
  <si>
    <t>Казаченко</t>
  </si>
  <si>
    <t xml:space="preserve">Андрей </t>
  </si>
  <si>
    <t xml:space="preserve">Зорина </t>
  </si>
  <si>
    <t xml:space="preserve">София </t>
  </si>
  <si>
    <t>Павловна</t>
  </si>
  <si>
    <t xml:space="preserve">Панкратова </t>
  </si>
  <si>
    <t xml:space="preserve">Ульяна </t>
  </si>
  <si>
    <t xml:space="preserve">Коханов </t>
  </si>
  <si>
    <t xml:space="preserve">Пëтр </t>
  </si>
  <si>
    <t>Максимович</t>
  </si>
  <si>
    <t xml:space="preserve">Степанов </t>
  </si>
  <si>
    <t xml:space="preserve">Егор </t>
  </si>
  <si>
    <t>Жилина</t>
  </si>
  <si>
    <t xml:space="preserve">Виктория </t>
  </si>
  <si>
    <t>Муниципальное бюджетное общеобразовательное учреждение средняя общеобразовательная школа №33 г. Томска</t>
  </si>
  <si>
    <t xml:space="preserve">Торгонская </t>
  </si>
  <si>
    <t>Дмитриевна</t>
  </si>
  <si>
    <t>Муниципальное автономное общеобразовательное учреждение гимназия № 6 города Томска</t>
  </si>
  <si>
    <t>МАОУ гимназия № 6 г. Томска</t>
  </si>
  <si>
    <t>Губанов</t>
  </si>
  <si>
    <t>Владимир</t>
  </si>
  <si>
    <t>Петрович</t>
  </si>
  <si>
    <t>Муниципальное автономное общеобразовательное учреждение гимназия №6 г. Томска</t>
  </si>
  <si>
    <t>МАОУ гимназия №6 г. Томска</t>
  </si>
  <si>
    <t>Копылова</t>
  </si>
  <si>
    <t>МАОУ лицей №8 имени Н.Н.Рукавишникова г.Томска</t>
  </si>
  <si>
    <t>Авдеев</t>
  </si>
  <si>
    <t>Николай</t>
  </si>
  <si>
    <t xml:space="preserve">Тихонова </t>
  </si>
  <si>
    <t xml:space="preserve">Валерия </t>
  </si>
  <si>
    <t>Ушаров</t>
  </si>
  <si>
    <t>Александр</t>
  </si>
  <si>
    <t>МБОУ СОШ №33 г. Томска</t>
  </si>
  <si>
    <t>Аверкина</t>
  </si>
  <si>
    <t>Диана</t>
  </si>
  <si>
    <t>Областное государственное автономное общеобразовательное учреждение "Губернаторский Светленский лицей"</t>
  </si>
  <si>
    <t>ОГАОУ "Губернаторский Светленский лицей"</t>
  </si>
  <si>
    <t>Грибченко</t>
  </si>
  <si>
    <t>Ситнер</t>
  </si>
  <si>
    <t>Викторович</t>
  </si>
  <si>
    <t>ОГБОУ "Томский кадетский корпус"</t>
  </si>
  <si>
    <t>Чепикова</t>
  </si>
  <si>
    <t>Валентина</t>
  </si>
  <si>
    <t>МАОУ лицей № 51</t>
  </si>
  <si>
    <t>Мякишева</t>
  </si>
  <si>
    <t>Муниципальное автономное общеобразовательное учреждение школа "Эврика-развитие" г. Томск</t>
  </si>
  <si>
    <t>МАОУ Школа "Эврика-развитие"</t>
  </si>
  <si>
    <t>Третьякова</t>
  </si>
  <si>
    <t>София</t>
  </si>
  <si>
    <t>Чеботарева</t>
  </si>
  <si>
    <t>Витальевна</t>
  </si>
  <si>
    <t>Смирнов</t>
  </si>
  <si>
    <t>Винидиктов</t>
  </si>
  <si>
    <t>Михаил</t>
  </si>
  <si>
    <t>Александра</t>
  </si>
  <si>
    <t xml:space="preserve">Иванов </t>
  </si>
  <si>
    <t>Евгеньевич</t>
  </si>
  <si>
    <t>Тумашев</t>
  </si>
  <si>
    <t>МАОУ СОШ № 23</t>
  </si>
  <si>
    <t>Андрианова</t>
  </si>
  <si>
    <t>Ульяна</t>
  </si>
  <si>
    <t>Спасенкова</t>
  </si>
  <si>
    <t>Юлия</t>
  </si>
  <si>
    <t>Олеговна</t>
  </si>
  <si>
    <t>Областное государственное бюджетное общеобразовательное учреждение «Томский физико-технический лицей»</t>
  </si>
  <si>
    <t>ОГБОУ «ТФТЛ»</t>
  </si>
  <si>
    <t>Критонов</t>
  </si>
  <si>
    <t>Иван</t>
  </si>
  <si>
    <t>Овсиенко</t>
  </si>
  <si>
    <t>Евгений</t>
  </si>
  <si>
    <t>М</t>
  </si>
  <si>
    <t>Муниципальное автономное общеобразовательное учреждение лицей №1 имени А.С. Пушкина г. Томска</t>
  </si>
  <si>
    <t>МАОУ лицей №1 имени А.С. Пушкина г. Томска</t>
  </si>
  <si>
    <t>Велиева</t>
  </si>
  <si>
    <t>Офеля</t>
  </si>
  <si>
    <t>Хуррам</t>
  </si>
  <si>
    <t>Сметкина</t>
  </si>
  <si>
    <t>Софья</t>
  </si>
  <si>
    <t>Эдуардовна</t>
  </si>
  <si>
    <t xml:space="preserve">Скрябина </t>
  </si>
  <si>
    <t xml:space="preserve">Денисов </t>
  </si>
  <si>
    <t>Муниципальное автономное общеобразовательное учреждение средняя общеобразовательная школа №23 г.Томска</t>
  </si>
  <si>
    <t>Муниципальное автономное общеобразовательное учреждение лицей №51 г. Томска</t>
  </si>
  <si>
    <t>МАОУ СОШ №43 г. Томска</t>
  </si>
  <si>
    <t>Муниципальное автономное общеобразовательное учреждение средняя общеобразовательная школа №43 г. Томска</t>
  </si>
  <si>
    <t>Сабенин </t>
  </si>
  <si>
    <t>Даниил </t>
  </si>
  <si>
    <t>Павлович </t>
  </si>
  <si>
    <t>м </t>
  </si>
  <si>
    <t>11 </t>
  </si>
  <si>
    <t>победитель</t>
  </si>
  <si>
    <t>призер</t>
  </si>
  <si>
    <t>участник</t>
  </si>
  <si>
    <t>Макс. Балл 300</t>
  </si>
  <si>
    <t>Макс. балл 300</t>
  </si>
  <si>
    <t>Макс. балл 290</t>
  </si>
  <si>
    <t>Победитель</t>
  </si>
  <si>
    <t>Участник</t>
  </si>
  <si>
    <t>МАОУ СОШ № 40</t>
  </si>
  <si>
    <t>МАОУ Гимназия № 56</t>
  </si>
  <si>
    <t>Областное государственное автономное общеобразовательное учреждение "Томский кадетский корпус"</t>
  </si>
  <si>
    <t>Муниципальное автономное общеобразовательное учреждение лицей №8 имени Н.Н.Рукавишникова г.Томска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</si>
</sst>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03">
    <xf numFmtId="0" fontId="0" fillId="0" borderId="0" xfId="0"/>
    <xf numFmtId="0" fontId="0" fillId="0" borderId="0" xfId="0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9" fillId="0" borderId="0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opLeftCell="A3" zoomScale="85" zoomScaleNormal="85" workbookViewId="0">
      <selection activeCell="B17" sqref="B17"/>
    </sheetView>
  </sheetViews>
  <sheetFormatPr defaultRowHeight="15.75"/>
  <cols>
    <col min="1" max="1" width="5.28515625" style="13" customWidth="1"/>
    <col min="2" max="2" width="15.7109375" style="13" customWidth="1"/>
    <col min="3" max="3" width="14.85546875" style="13" customWidth="1"/>
    <col min="4" max="4" width="15.7109375" style="13" customWidth="1"/>
    <col min="5" max="5" width="15.140625" style="15" customWidth="1"/>
    <col min="6" max="6" width="11" style="16" customWidth="1"/>
    <col min="7" max="7" width="12.5703125" style="16" customWidth="1"/>
    <col min="8" max="8" width="37.140625" style="15" customWidth="1"/>
    <col min="9" max="9" width="52.140625" style="15" customWidth="1"/>
    <col min="10" max="10" width="6.85546875" style="15" customWidth="1"/>
    <col min="11" max="11" width="5.7109375" style="15" customWidth="1"/>
    <col min="12" max="12" width="5.42578125" style="15" customWidth="1"/>
    <col min="13" max="13" width="5.5703125" style="15" customWidth="1"/>
    <col min="14" max="15" width="5" style="15" customWidth="1"/>
    <col min="16" max="16" width="5.140625" style="15" customWidth="1"/>
    <col min="17" max="17" width="5.5703125" style="15" customWidth="1"/>
    <col min="18" max="18" width="5.7109375" style="15" customWidth="1"/>
    <col min="19" max="19" width="5.42578125" style="15" customWidth="1"/>
    <col min="20" max="20" width="5.5703125" style="15" customWidth="1"/>
    <col min="21" max="21" width="5.28515625" style="15" customWidth="1"/>
    <col min="22" max="22" width="5.140625" style="15" customWidth="1"/>
    <col min="23" max="23" width="5.42578125" style="15" customWidth="1"/>
    <col min="24" max="24" width="5.7109375" style="15" customWidth="1"/>
    <col min="25" max="25" width="6.42578125" style="13" customWidth="1"/>
    <col min="26" max="26" width="6" style="13" customWidth="1"/>
    <col min="27" max="27" width="5.42578125" style="13" customWidth="1"/>
    <col min="28" max="28" width="5.5703125" style="13" customWidth="1"/>
    <col min="29" max="30" width="6" style="13" customWidth="1"/>
    <col min="31" max="31" width="5.5703125" style="13" customWidth="1"/>
    <col min="32" max="32" width="5.28515625" style="13" customWidth="1"/>
    <col min="33" max="33" width="5.7109375" style="13" customWidth="1"/>
    <col min="34" max="39" width="5.42578125" style="13" customWidth="1"/>
    <col min="40" max="40" width="12.42578125" style="13" customWidth="1"/>
    <col min="41" max="41" width="15.28515625" style="13" customWidth="1"/>
    <col min="42" max="42" width="2.7109375" style="13" customWidth="1"/>
    <col min="43" max="43" width="5" style="13" hidden="1" customWidth="1"/>
    <col min="44" max="44" width="13.28515625" style="13" hidden="1" customWidth="1"/>
    <col min="45" max="45" width="18.140625" style="13" hidden="1" customWidth="1"/>
    <col min="46" max="46" width="26" style="13" customWidth="1"/>
  </cols>
  <sheetData>
    <row r="1" spans="1:46" s="2" customFormat="1" ht="2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14"/>
    </row>
    <row r="2" spans="1:46" s="2" customFormat="1" ht="21">
      <c r="A2" s="25"/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9"/>
    </row>
    <row r="3" spans="1:46" s="2" customFormat="1" ht="21">
      <c r="A3" s="87" t="s">
        <v>2</v>
      </c>
      <c r="B3" s="72"/>
      <c r="C3" s="72"/>
      <c r="D3" s="72"/>
      <c r="E3" s="72"/>
      <c r="F3" s="72"/>
      <c r="G3" s="72"/>
      <c r="H3" s="72"/>
      <c r="I3" s="73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1</v>
      </c>
      <c r="P3" s="52">
        <v>2</v>
      </c>
      <c r="Q3" s="52">
        <v>3</v>
      </c>
      <c r="R3" s="52">
        <v>4</v>
      </c>
      <c r="S3" s="52">
        <v>5</v>
      </c>
      <c r="T3" s="52">
        <v>6</v>
      </c>
      <c r="U3" s="52">
        <v>7</v>
      </c>
      <c r="V3" s="52">
        <v>8</v>
      </c>
      <c r="W3" s="52">
        <v>9</v>
      </c>
      <c r="X3" s="52">
        <v>10</v>
      </c>
      <c r="Y3" s="51">
        <v>11</v>
      </c>
      <c r="Z3" s="51">
        <v>12</v>
      </c>
      <c r="AA3" s="51">
        <v>13</v>
      </c>
      <c r="AB3" s="51">
        <v>14</v>
      </c>
      <c r="AC3" s="51">
        <v>15</v>
      </c>
      <c r="AD3" s="51">
        <v>16</v>
      </c>
      <c r="AE3" s="51">
        <v>17</v>
      </c>
      <c r="AF3" s="51">
        <v>18</v>
      </c>
      <c r="AG3" s="51">
        <v>19</v>
      </c>
      <c r="AH3" s="51">
        <v>20</v>
      </c>
      <c r="AI3" s="51">
        <v>1</v>
      </c>
      <c r="AJ3" s="51">
        <v>2</v>
      </c>
      <c r="AK3" s="51">
        <v>3</v>
      </c>
      <c r="AL3" s="51">
        <v>4</v>
      </c>
      <c r="AM3" s="51">
        <v>5</v>
      </c>
      <c r="AN3" s="80" t="s">
        <v>0</v>
      </c>
      <c r="AO3" s="80" t="s">
        <v>11</v>
      </c>
    </row>
    <row r="4" spans="1:46" s="3" customFormat="1" ht="30.75" customHeight="1">
      <c r="A4" s="88"/>
      <c r="B4" s="75"/>
      <c r="C4" s="75"/>
      <c r="D4" s="75"/>
      <c r="E4" s="75"/>
      <c r="F4" s="75"/>
      <c r="G4" s="75"/>
      <c r="H4" s="75"/>
      <c r="I4" s="76"/>
      <c r="J4" s="74" t="s">
        <v>13</v>
      </c>
      <c r="K4" s="75"/>
      <c r="L4" s="75"/>
      <c r="M4" s="75"/>
      <c r="N4" s="76"/>
      <c r="O4" s="74" t="s">
        <v>14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6"/>
      <c r="AI4" s="74" t="s">
        <v>98</v>
      </c>
      <c r="AJ4" s="75"/>
      <c r="AK4" s="75"/>
      <c r="AL4" s="75"/>
      <c r="AM4" s="76"/>
      <c r="AN4" s="80"/>
      <c r="AO4" s="80"/>
    </row>
    <row r="5" spans="1:46" s="3" customFormat="1" ht="5.25" customHeight="1">
      <c r="A5" s="88"/>
      <c r="B5" s="78"/>
      <c r="C5" s="78"/>
      <c r="D5" s="78"/>
      <c r="E5" s="78"/>
      <c r="F5" s="78"/>
      <c r="G5" s="78"/>
      <c r="H5" s="78"/>
      <c r="I5" s="79"/>
      <c r="J5" s="77"/>
      <c r="K5" s="78"/>
      <c r="L5" s="78"/>
      <c r="M5" s="78"/>
      <c r="N5" s="79"/>
      <c r="O5" s="77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77"/>
      <c r="AJ5" s="78"/>
      <c r="AK5" s="78"/>
      <c r="AL5" s="78"/>
      <c r="AM5" s="79"/>
      <c r="AN5" s="80"/>
      <c r="AO5" s="80"/>
    </row>
    <row r="6" spans="1:46" s="3" customFormat="1" ht="27" customHeight="1">
      <c r="A6" s="88"/>
      <c r="B6" s="72"/>
      <c r="C6" s="72"/>
      <c r="D6" s="72"/>
      <c r="E6" s="72"/>
      <c r="F6" s="72"/>
      <c r="G6" s="72"/>
      <c r="H6" s="72"/>
      <c r="I6" s="73"/>
      <c r="J6" s="52">
        <v>15</v>
      </c>
      <c r="K6" s="52">
        <v>15</v>
      </c>
      <c r="L6" s="52">
        <v>25</v>
      </c>
      <c r="M6" s="52">
        <v>25</v>
      </c>
      <c r="N6" s="52">
        <v>20</v>
      </c>
      <c r="O6" s="58">
        <v>2</v>
      </c>
      <c r="P6" s="58">
        <v>2</v>
      </c>
      <c r="Q6" s="58">
        <v>3</v>
      </c>
      <c r="R6" s="58">
        <v>3</v>
      </c>
      <c r="S6" s="58">
        <v>3</v>
      </c>
      <c r="T6" s="58">
        <v>3</v>
      </c>
      <c r="U6" s="58">
        <v>2</v>
      </c>
      <c r="V6" s="58">
        <v>2</v>
      </c>
      <c r="W6" s="58">
        <v>3</v>
      </c>
      <c r="X6" s="58">
        <v>2</v>
      </c>
      <c r="Y6" s="58">
        <v>2</v>
      </c>
      <c r="Z6" s="58">
        <v>3</v>
      </c>
      <c r="AA6" s="58">
        <v>2</v>
      </c>
      <c r="AB6" s="58">
        <v>2</v>
      </c>
      <c r="AC6" s="58">
        <v>2</v>
      </c>
      <c r="AD6" s="58">
        <v>3</v>
      </c>
      <c r="AE6" s="58">
        <v>3</v>
      </c>
      <c r="AF6" s="58">
        <v>3</v>
      </c>
      <c r="AG6" s="58">
        <v>3</v>
      </c>
      <c r="AH6" s="58">
        <v>2</v>
      </c>
      <c r="AI6" s="58">
        <v>10</v>
      </c>
      <c r="AJ6" s="58">
        <v>40</v>
      </c>
      <c r="AK6" s="58">
        <v>20</v>
      </c>
      <c r="AL6" s="58">
        <v>20</v>
      </c>
      <c r="AM6" s="58">
        <v>50</v>
      </c>
      <c r="AN6" s="80"/>
      <c r="AO6" s="80"/>
    </row>
    <row r="7" spans="1:46" s="2" customFormat="1" ht="76.5" customHeight="1">
      <c r="A7" s="89"/>
      <c r="B7" s="61" t="s">
        <v>3</v>
      </c>
      <c r="C7" s="61" t="s">
        <v>4</v>
      </c>
      <c r="D7" s="61" t="s">
        <v>5</v>
      </c>
      <c r="E7" s="61" t="s">
        <v>6</v>
      </c>
      <c r="F7" s="61" t="s">
        <v>7</v>
      </c>
      <c r="G7" s="61" t="s">
        <v>8</v>
      </c>
      <c r="H7" s="62" t="s">
        <v>9</v>
      </c>
      <c r="I7" s="61" t="s">
        <v>10</v>
      </c>
      <c r="J7" s="81" t="s">
        <v>1</v>
      </c>
      <c r="K7" s="8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3"/>
      <c r="AN7" s="80"/>
      <c r="AO7" s="80"/>
    </row>
    <row r="8" spans="1:46" s="2" customFormat="1" ht="30.75" customHeight="1">
      <c r="A8" s="31">
        <v>1</v>
      </c>
      <c r="B8" s="63" t="s">
        <v>19</v>
      </c>
      <c r="C8" s="63" t="s">
        <v>20</v>
      </c>
      <c r="D8" s="63" t="s">
        <v>21</v>
      </c>
      <c r="E8" s="64">
        <v>39163</v>
      </c>
      <c r="F8" s="65" t="s">
        <v>226</v>
      </c>
      <c r="G8" s="65">
        <v>7</v>
      </c>
      <c r="H8" s="84" t="s">
        <v>22</v>
      </c>
      <c r="I8" s="66" t="s">
        <v>23</v>
      </c>
      <c r="J8" s="59">
        <v>3</v>
      </c>
      <c r="K8" s="59">
        <v>0</v>
      </c>
      <c r="L8" s="59">
        <v>10</v>
      </c>
      <c r="M8" s="59">
        <v>20</v>
      </c>
      <c r="N8" s="59">
        <v>20</v>
      </c>
      <c r="O8" s="59">
        <v>2</v>
      </c>
      <c r="P8" s="59">
        <v>2</v>
      </c>
      <c r="Q8" s="59">
        <v>0</v>
      </c>
      <c r="R8" s="59">
        <v>0</v>
      </c>
      <c r="S8" s="59">
        <v>3</v>
      </c>
      <c r="T8" s="59">
        <v>3</v>
      </c>
      <c r="U8" s="59">
        <v>2</v>
      </c>
      <c r="V8" s="59">
        <v>2</v>
      </c>
      <c r="W8" s="59">
        <v>3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2</v>
      </c>
      <c r="AD8" s="59">
        <v>0</v>
      </c>
      <c r="AE8" s="59">
        <v>0</v>
      </c>
      <c r="AF8" s="59">
        <v>3</v>
      </c>
      <c r="AG8" s="59">
        <v>0</v>
      </c>
      <c r="AH8" s="59">
        <v>2</v>
      </c>
      <c r="AI8" s="59">
        <v>10</v>
      </c>
      <c r="AJ8" s="59">
        <v>40</v>
      </c>
      <c r="AK8" s="59">
        <v>10</v>
      </c>
      <c r="AL8" s="59">
        <v>4</v>
      </c>
      <c r="AM8" s="59">
        <v>15</v>
      </c>
      <c r="AN8" s="59">
        <f>J8+K8+L8+M8+N8+O8+P8+Q8+R8+S8+T8+U8+V8+W8+X8+Y8+Z8+AA8+AB8+AC8+AD8+AE8+AF8+AG8+AH8+AI8+AJ8+AK8+AL8+AM8</f>
        <v>156</v>
      </c>
      <c r="AO8" s="53" t="s">
        <v>252</v>
      </c>
    </row>
    <row r="9" spans="1:46" s="2" customFormat="1" ht="27.75" customHeight="1">
      <c r="A9" s="31">
        <v>2</v>
      </c>
      <c r="B9" s="63" t="s">
        <v>28</v>
      </c>
      <c r="C9" s="63" t="s">
        <v>29</v>
      </c>
      <c r="D9" s="63" t="s">
        <v>30</v>
      </c>
      <c r="E9" s="64">
        <v>39344</v>
      </c>
      <c r="F9" s="65" t="s">
        <v>31</v>
      </c>
      <c r="G9" s="65">
        <v>7</v>
      </c>
      <c r="H9" s="84" t="s">
        <v>32</v>
      </c>
      <c r="I9" s="66" t="s">
        <v>33</v>
      </c>
      <c r="J9" s="59">
        <v>6</v>
      </c>
      <c r="K9" s="59">
        <v>2</v>
      </c>
      <c r="L9" s="59">
        <v>16</v>
      </c>
      <c r="M9" s="59">
        <v>5</v>
      </c>
      <c r="N9" s="59">
        <v>20</v>
      </c>
      <c r="O9" s="59">
        <v>2</v>
      </c>
      <c r="P9" s="59">
        <v>2</v>
      </c>
      <c r="Q9" s="59">
        <v>0</v>
      </c>
      <c r="R9" s="59">
        <v>3</v>
      </c>
      <c r="S9" s="59">
        <v>0</v>
      </c>
      <c r="T9" s="59">
        <v>3</v>
      </c>
      <c r="U9" s="59">
        <v>2</v>
      </c>
      <c r="V9" s="59">
        <v>0</v>
      </c>
      <c r="W9" s="59">
        <v>3</v>
      </c>
      <c r="X9" s="59">
        <v>0</v>
      </c>
      <c r="Y9" s="59">
        <v>0</v>
      </c>
      <c r="Z9" s="59">
        <v>0</v>
      </c>
      <c r="AA9" s="59">
        <v>2</v>
      </c>
      <c r="AB9" s="59">
        <v>0</v>
      </c>
      <c r="AC9" s="59">
        <v>0</v>
      </c>
      <c r="AD9" s="59">
        <v>3</v>
      </c>
      <c r="AE9" s="59">
        <v>0</v>
      </c>
      <c r="AF9" s="59">
        <v>3</v>
      </c>
      <c r="AG9" s="59">
        <v>0</v>
      </c>
      <c r="AH9" s="59">
        <v>2</v>
      </c>
      <c r="AI9" s="59">
        <v>0</v>
      </c>
      <c r="AJ9" s="59">
        <v>40</v>
      </c>
      <c r="AK9" s="59">
        <v>9</v>
      </c>
      <c r="AL9" s="59">
        <v>4</v>
      </c>
      <c r="AM9" s="59">
        <v>10</v>
      </c>
      <c r="AN9" s="59">
        <f>J9+K9+L9+M9+N9+O9+P9+Q9+R9+S9+T9+U9+V9+W9+X9+Y9+Z9+AA9+AB9+AC9+AD9+AE9+AF9+AG9+AH9+AI9+AJ9+AK9+AL9+AM9</f>
        <v>137</v>
      </c>
      <c r="AO9" s="53" t="s">
        <v>253</v>
      </c>
    </row>
    <row r="10" spans="1:46" s="2" customFormat="1" ht="27.75" customHeight="1">
      <c r="A10" s="31">
        <v>3</v>
      </c>
      <c r="B10" s="66" t="s">
        <v>171</v>
      </c>
      <c r="C10" s="66" t="s">
        <v>90</v>
      </c>
      <c r="D10" s="66" t="s">
        <v>172</v>
      </c>
      <c r="E10" s="64">
        <v>39151</v>
      </c>
      <c r="F10" s="65" t="s">
        <v>31</v>
      </c>
      <c r="G10" s="65">
        <v>7</v>
      </c>
      <c r="H10" s="84" t="s">
        <v>173</v>
      </c>
      <c r="I10" s="66" t="s">
        <v>174</v>
      </c>
      <c r="J10" s="9">
        <v>7</v>
      </c>
      <c r="K10" s="9">
        <v>0</v>
      </c>
      <c r="L10" s="9">
        <v>10</v>
      </c>
      <c r="M10" s="9">
        <v>15</v>
      </c>
      <c r="N10" s="9">
        <v>10</v>
      </c>
      <c r="O10" s="9">
        <v>2</v>
      </c>
      <c r="P10" s="9">
        <v>2</v>
      </c>
      <c r="Q10" s="9">
        <v>3</v>
      </c>
      <c r="R10" s="9">
        <v>3</v>
      </c>
      <c r="S10" s="9">
        <v>0</v>
      </c>
      <c r="T10" s="9">
        <v>0</v>
      </c>
      <c r="U10" s="9">
        <v>2</v>
      </c>
      <c r="V10" s="9">
        <v>2</v>
      </c>
      <c r="W10" s="9">
        <v>0</v>
      </c>
      <c r="X10" s="9">
        <v>2</v>
      </c>
      <c r="Y10" s="8">
        <v>0</v>
      </c>
      <c r="Z10" s="8">
        <v>0</v>
      </c>
      <c r="AA10" s="8">
        <v>2</v>
      </c>
      <c r="AB10" s="8">
        <v>0</v>
      </c>
      <c r="AC10" s="8">
        <v>2</v>
      </c>
      <c r="AD10" s="8">
        <v>0</v>
      </c>
      <c r="AE10" s="8">
        <v>3</v>
      </c>
      <c r="AF10" s="8">
        <v>3</v>
      </c>
      <c r="AG10" s="8">
        <v>0</v>
      </c>
      <c r="AH10" s="8">
        <v>2</v>
      </c>
      <c r="AI10" s="8">
        <v>4</v>
      </c>
      <c r="AJ10" s="8">
        <v>40</v>
      </c>
      <c r="AK10" s="8">
        <v>6</v>
      </c>
      <c r="AL10" s="8">
        <v>10</v>
      </c>
      <c r="AM10" s="8">
        <v>5</v>
      </c>
      <c r="AN10" s="5">
        <f>J10+K10+L10+M10+N10+O10+P10+Q10+R10+S10+U10+V10+X10+AA10+AC10+AE10+AF10+AH10+AI10+AJ10+AK10+AL10+AM10</f>
        <v>135</v>
      </c>
      <c r="AO10" s="53" t="s">
        <v>253</v>
      </c>
    </row>
    <row r="11" spans="1:46" s="2" customFormat="1" ht="27.75" customHeight="1">
      <c r="A11" s="31">
        <v>4</v>
      </c>
      <c r="B11" s="63" t="s">
        <v>43</v>
      </c>
      <c r="C11" s="63" t="s">
        <v>44</v>
      </c>
      <c r="D11" s="63" t="s">
        <v>45</v>
      </c>
      <c r="E11" s="64">
        <v>39425</v>
      </c>
      <c r="F11" s="65" t="s">
        <v>31</v>
      </c>
      <c r="G11" s="65">
        <v>7</v>
      </c>
      <c r="H11" s="84" t="s">
        <v>47</v>
      </c>
      <c r="I11" s="66" t="s">
        <v>254</v>
      </c>
      <c r="J11" s="59">
        <v>0</v>
      </c>
      <c r="K11" s="59">
        <v>0</v>
      </c>
      <c r="L11" s="59">
        <v>3</v>
      </c>
      <c r="M11" s="59">
        <v>20</v>
      </c>
      <c r="N11" s="59">
        <v>15</v>
      </c>
      <c r="O11" s="59">
        <v>2</v>
      </c>
      <c r="P11" s="59">
        <v>2</v>
      </c>
      <c r="Q11" s="59">
        <v>3</v>
      </c>
      <c r="R11" s="59">
        <v>0</v>
      </c>
      <c r="S11" s="59">
        <v>0</v>
      </c>
      <c r="T11" s="59">
        <v>3</v>
      </c>
      <c r="U11" s="59">
        <v>2</v>
      </c>
      <c r="V11" s="59">
        <v>2</v>
      </c>
      <c r="W11" s="59">
        <v>3</v>
      </c>
      <c r="X11" s="59">
        <v>2</v>
      </c>
      <c r="Y11" s="59">
        <v>0</v>
      </c>
      <c r="Z11" s="59">
        <v>0</v>
      </c>
      <c r="AA11" s="59">
        <v>2</v>
      </c>
      <c r="AB11" s="59">
        <v>0</v>
      </c>
      <c r="AC11" s="59">
        <v>0</v>
      </c>
      <c r="AD11" s="59">
        <v>0</v>
      </c>
      <c r="AE11" s="59">
        <v>3</v>
      </c>
      <c r="AF11" s="59">
        <v>3</v>
      </c>
      <c r="AG11" s="59">
        <v>0</v>
      </c>
      <c r="AH11" s="59">
        <v>2</v>
      </c>
      <c r="AI11" s="59">
        <v>20</v>
      </c>
      <c r="AJ11" s="59">
        <v>10</v>
      </c>
      <c r="AK11" s="59">
        <v>0</v>
      </c>
      <c r="AL11" s="59">
        <v>0</v>
      </c>
      <c r="AM11" s="59">
        <v>5</v>
      </c>
      <c r="AN11" s="59">
        <f>J11+K11+L11+M11+N11+O11+P11+Q11+R11+S11+T11+U11+V11+W11+X11+Y11+Z11+AA11+AB11+AC11+AD11+AE11+AF11+AG11+AH11+AI11+AJ11+AK11+AL11+AM11</f>
        <v>102</v>
      </c>
      <c r="AO11" s="53" t="s">
        <v>253</v>
      </c>
    </row>
    <row r="12" spans="1:46" s="2" customFormat="1" ht="23.25" customHeight="1">
      <c r="A12" s="31">
        <v>5</v>
      </c>
      <c r="B12" s="63" t="s">
        <v>49</v>
      </c>
      <c r="C12" s="63" t="s">
        <v>50</v>
      </c>
      <c r="D12" s="63" t="s">
        <v>51</v>
      </c>
      <c r="E12" s="64">
        <v>39214</v>
      </c>
      <c r="F12" s="65" t="s">
        <v>31</v>
      </c>
      <c r="G12" s="65">
        <v>7</v>
      </c>
      <c r="H12" s="84" t="s">
        <v>52</v>
      </c>
      <c r="I12" s="66" t="s">
        <v>255</v>
      </c>
      <c r="J12" s="9">
        <v>0</v>
      </c>
      <c r="K12" s="9">
        <v>0</v>
      </c>
      <c r="L12" s="9">
        <v>5</v>
      </c>
      <c r="M12" s="9">
        <v>20</v>
      </c>
      <c r="N12" s="9">
        <v>15</v>
      </c>
      <c r="O12" s="9">
        <v>0</v>
      </c>
      <c r="P12" s="9">
        <v>2</v>
      </c>
      <c r="Q12" s="9">
        <v>0</v>
      </c>
      <c r="R12" s="9">
        <v>0</v>
      </c>
      <c r="S12" s="9">
        <v>0</v>
      </c>
      <c r="T12" s="9">
        <v>3</v>
      </c>
      <c r="U12" s="9">
        <v>2</v>
      </c>
      <c r="V12" s="9">
        <v>0</v>
      </c>
      <c r="W12" s="9">
        <v>3</v>
      </c>
      <c r="X12" s="9">
        <v>0</v>
      </c>
      <c r="Y12" s="6">
        <v>0</v>
      </c>
      <c r="Z12" s="6">
        <v>0</v>
      </c>
      <c r="AA12" s="6">
        <v>2</v>
      </c>
      <c r="AB12" s="6">
        <v>0</v>
      </c>
      <c r="AC12" s="6">
        <v>2</v>
      </c>
      <c r="AD12" s="6">
        <v>3</v>
      </c>
      <c r="AE12" s="6">
        <v>0</v>
      </c>
      <c r="AF12" s="6">
        <v>3</v>
      </c>
      <c r="AG12" s="6">
        <v>0</v>
      </c>
      <c r="AH12" s="6">
        <v>0</v>
      </c>
      <c r="AI12" s="6">
        <v>16</v>
      </c>
      <c r="AJ12" s="6">
        <v>10</v>
      </c>
      <c r="AK12" s="6">
        <v>4</v>
      </c>
      <c r="AL12" s="6">
        <v>5</v>
      </c>
      <c r="AM12" s="6">
        <v>5</v>
      </c>
      <c r="AN12" s="6">
        <v>100</v>
      </c>
      <c r="AO12" s="53" t="s">
        <v>253</v>
      </c>
    </row>
    <row r="13" spans="1:46" s="2" customFormat="1" ht="23.25" customHeight="1">
      <c r="A13" s="31">
        <v>6</v>
      </c>
      <c r="B13" s="63" t="s">
        <v>66</v>
      </c>
      <c r="C13" s="63" t="s">
        <v>67</v>
      </c>
      <c r="D13" s="63" t="s">
        <v>68</v>
      </c>
      <c r="E13" s="64">
        <v>39414</v>
      </c>
      <c r="F13" s="65" t="s">
        <v>31</v>
      </c>
      <c r="G13" s="65">
        <v>7</v>
      </c>
      <c r="H13" s="84" t="s">
        <v>69</v>
      </c>
      <c r="I13" s="66" t="s">
        <v>70</v>
      </c>
      <c r="J13" s="59">
        <v>0</v>
      </c>
      <c r="K13" s="59">
        <v>0</v>
      </c>
      <c r="L13" s="59">
        <v>5</v>
      </c>
      <c r="M13" s="59">
        <v>0</v>
      </c>
      <c r="N13" s="59">
        <v>14</v>
      </c>
      <c r="O13" s="59">
        <v>2</v>
      </c>
      <c r="P13" s="59">
        <v>2</v>
      </c>
      <c r="Q13" s="59">
        <v>0</v>
      </c>
      <c r="R13" s="59">
        <v>3</v>
      </c>
      <c r="S13" s="59">
        <v>0</v>
      </c>
      <c r="T13" s="59">
        <v>0</v>
      </c>
      <c r="U13" s="59">
        <v>0</v>
      </c>
      <c r="V13" s="59">
        <v>0</v>
      </c>
      <c r="W13" s="59">
        <v>3</v>
      </c>
      <c r="X13" s="59">
        <v>0</v>
      </c>
      <c r="Y13" s="59">
        <v>0</v>
      </c>
      <c r="Z13" s="59">
        <v>3</v>
      </c>
      <c r="AA13" s="59">
        <v>2</v>
      </c>
      <c r="AB13" s="59">
        <v>0</v>
      </c>
      <c r="AC13" s="59">
        <v>0</v>
      </c>
      <c r="AD13" s="59">
        <v>0</v>
      </c>
      <c r="AE13" s="59">
        <v>0</v>
      </c>
      <c r="AF13" s="59">
        <v>3</v>
      </c>
      <c r="AG13" s="59">
        <v>0</v>
      </c>
      <c r="AH13" s="59">
        <v>0</v>
      </c>
      <c r="AI13" s="59">
        <v>0</v>
      </c>
      <c r="AJ13" s="59">
        <v>40</v>
      </c>
      <c r="AK13" s="59">
        <v>0</v>
      </c>
      <c r="AL13" s="59">
        <v>0</v>
      </c>
      <c r="AM13" s="59">
        <v>0</v>
      </c>
      <c r="AN13" s="59">
        <f>J13+K13+L13+M13+N13+O13+P13+Q13+R13+S13+T13+U13+V13+W13+X13+Y13+Z13+AA13+AB13+AC13+AD13+AE13+AF13+AG13+AH13+AI13+AJ13+AK13+AL13+AM13</f>
        <v>77</v>
      </c>
      <c r="AO13" s="53" t="s">
        <v>253</v>
      </c>
    </row>
    <row r="14" spans="1:46" s="2" customFormat="1" ht="23.25" customHeight="1">
      <c r="A14" s="31">
        <v>7</v>
      </c>
      <c r="B14" s="63" t="s">
        <v>79</v>
      </c>
      <c r="C14" s="63" t="s">
        <v>80</v>
      </c>
      <c r="D14" s="63" t="s">
        <v>81</v>
      </c>
      <c r="E14" s="64">
        <v>39228</v>
      </c>
      <c r="F14" s="65" t="s">
        <v>226</v>
      </c>
      <c r="G14" s="65">
        <v>7</v>
      </c>
      <c r="H14" s="84" t="s">
        <v>47</v>
      </c>
      <c r="I14" s="66" t="s">
        <v>254</v>
      </c>
      <c r="J14" s="59">
        <v>5</v>
      </c>
      <c r="K14" s="59">
        <v>0</v>
      </c>
      <c r="L14" s="59">
        <v>0</v>
      </c>
      <c r="M14" s="59">
        <v>0</v>
      </c>
      <c r="N14" s="59">
        <v>10</v>
      </c>
      <c r="O14" s="59">
        <v>2</v>
      </c>
      <c r="P14" s="59">
        <v>2</v>
      </c>
      <c r="Q14" s="59">
        <v>0</v>
      </c>
      <c r="R14" s="59">
        <v>0</v>
      </c>
      <c r="S14" s="59">
        <v>0</v>
      </c>
      <c r="T14" s="59">
        <v>0</v>
      </c>
      <c r="U14" s="59">
        <v>2</v>
      </c>
      <c r="V14" s="59">
        <v>2</v>
      </c>
      <c r="W14" s="59">
        <v>3</v>
      </c>
      <c r="X14" s="59">
        <v>0</v>
      </c>
      <c r="Y14" s="59">
        <v>0</v>
      </c>
      <c r="Z14" s="59">
        <v>3</v>
      </c>
      <c r="AA14" s="59">
        <v>2</v>
      </c>
      <c r="AB14" s="59">
        <v>2</v>
      </c>
      <c r="AC14" s="59">
        <v>2</v>
      </c>
      <c r="AD14" s="59">
        <v>0</v>
      </c>
      <c r="AE14" s="59">
        <v>0</v>
      </c>
      <c r="AF14" s="59">
        <v>3</v>
      </c>
      <c r="AG14" s="59">
        <v>0</v>
      </c>
      <c r="AH14" s="59">
        <v>2</v>
      </c>
      <c r="AI14" s="59">
        <v>0</v>
      </c>
      <c r="AJ14" s="59">
        <v>20</v>
      </c>
      <c r="AK14" s="59">
        <v>5</v>
      </c>
      <c r="AL14" s="59">
        <v>8</v>
      </c>
      <c r="AM14" s="59">
        <v>0</v>
      </c>
      <c r="AN14" s="59">
        <f>J14+K14+L14+M14+N14+O14+P14+Q14+R14+S14+T14+U14+V14+W14+X14+Y14+Z14+AA14+AB14+AC14+AD14+AE14+AF14+AG14+AH14+AI14+AJ14+AK14+AL14+AM14</f>
        <v>73</v>
      </c>
      <c r="AO14" s="53" t="s">
        <v>253</v>
      </c>
    </row>
    <row r="15" spans="1:46" s="2" customFormat="1" ht="23.25" customHeight="1">
      <c r="A15" s="31">
        <v>8</v>
      </c>
      <c r="B15" s="63" t="s">
        <v>84</v>
      </c>
      <c r="C15" s="63" t="s">
        <v>85</v>
      </c>
      <c r="D15" s="63" t="s">
        <v>60</v>
      </c>
      <c r="E15" s="64">
        <v>39255</v>
      </c>
      <c r="F15" s="65" t="s">
        <v>31</v>
      </c>
      <c r="G15" s="65">
        <v>7</v>
      </c>
      <c r="H15" s="84" t="s">
        <v>69</v>
      </c>
      <c r="I15" s="66" t="s">
        <v>70</v>
      </c>
      <c r="J15" s="59">
        <v>3</v>
      </c>
      <c r="K15" s="59">
        <v>0</v>
      </c>
      <c r="L15" s="59">
        <v>2</v>
      </c>
      <c r="M15" s="59">
        <v>7</v>
      </c>
      <c r="N15" s="59">
        <v>12</v>
      </c>
      <c r="O15" s="59">
        <v>2</v>
      </c>
      <c r="P15" s="59">
        <v>0</v>
      </c>
      <c r="Q15" s="59">
        <v>0</v>
      </c>
      <c r="R15" s="59">
        <v>3</v>
      </c>
      <c r="S15" s="59">
        <v>0</v>
      </c>
      <c r="T15" s="59">
        <v>3</v>
      </c>
      <c r="U15" s="59">
        <v>0</v>
      </c>
      <c r="V15" s="59">
        <v>0</v>
      </c>
      <c r="W15" s="59">
        <v>3</v>
      </c>
      <c r="X15" s="59">
        <v>0</v>
      </c>
      <c r="Y15" s="59">
        <v>0</v>
      </c>
      <c r="Z15" s="59">
        <v>0</v>
      </c>
      <c r="AA15" s="59">
        <v>2</v>
      </c>
      <c r="AB15" s="59">
        <v>0</v>
      </c>
      <c r="AC15" s="59">
        <v>2</v>
      </c>
      <c r="AD15" s="59">
        <v>0</v>
      </c>
      <c r="AE15" s="59">
        <v>3</v>
      </c>
      <c r="AF15" s="59">
        <v>0</v>
      </c>
      <c r="AG15" s="59">
        <v>0</v>
      </c>
      <c r="AH15" s="59">
        <v>0</v>
      </c>
      <c r="AI15" s="59">
        <v>0</v>
      </c>
      <c r="AJ15" s="59">
        <v>20</v>
      </c>
      <c r="AK15" s="59">
        <v>0</v>
      </c>
      <c r="AL15" s="59">
        <v>0</v>
      </c>
      <c r="AM15" s="59">
        <v>0</v>
      </c>
      <c r="AN15" s="59">
        <f>J15+K15+L15+M15+N15+O15+P15+Q15+R15+S15+T15+U15+V15+W15+X15+Y15+Z15+AA15+AB15+AC15+AD15+AE15+AF15+AG15+AH15+AI15+AJ15+AK15+AL15+AM15</f>
        <v>62</v>
      </c>
      <c r="AO15" s="53" t="s">
        <v>253</v>
      </c>
    </row>
    <row r="16" spans="1:46" s="2" customFormat="1" ht="23.25" customHeight="1">
      <c r="A16" s="31">
        <v>9</v>
      </c>
      <c r="B16" s="63" t="s">
        <v>93</v>
      </c>
      <c r="C16" s="63" t="s">
        <v>94</v>
      </c>
      <c r="D16" s="63" t="s">
        <v>42</v>
      </c>
      <c r="E16" s="64">
        <v>39283</v>
      </c>
      <c r="F16" s="65" t="s">
        <v>31</v>
      </c>
      <c r="G16" s="65">
        <v>7</v>
      </c>
      <c r="H16" s="84" t="s">
        <v>64</v>
      </c>
      <c r="I16" s="66" t="s">
        <v>65</v>
      </c>
      <c r="J16" s="59">
        <v>0</v>
      </c>
      <c r="K16" s="59">
        <v>0</v>
      </c>
      <c r="L16" s="59">
        <v>0</v>
      </c>
      <c r="M16" s="59">
        <v>5</v>
      </c>
      <c r="N16" s="59">
        <v>0</v>
      </c>
      <c r="O16" s="59">
        <v>0</v>
      </c>
      <c r="P16" s="59">
        <v>2</v>
      </c>
      <c r="Q16" s="59">
        <v>0</v>
      </c>
      <c r="R16" s="59">
        <v>3</v>
      </c>
      <c r="S16" s="59">
        <v>0</v>
      </c>
      <c r="T16" s="59">
        <v>0</v>
      </c>
      <c r="U16" s="59">
        <v>2</v>
      </c>
      <c r="V16" s="59">
        <v>0</v>
      </c>
      <c r="W16" s="59">
        <v>3</v>
      </c>
      <c r="X16" s="59">
        <v>0</v>
      </c>
      <c r="Y16" s="59">
        <v>0</v>
      </c>
      <c r="Z16" s="59">
        <v>0</v>
      </c>
      <c r="AA16" s="60">
        <v>0</v>
      </c>
      <c r="AB16" s="60">
        <v>0</v>
      </c>
      <c r="AC16" s="60">
        <v>0</v>
      </c>
      <c r="AD16" s="60">
        <v>3</v>
      </c>
      <c r="AE16" s="60">
        <v>3</v>
      </c>
      <c r="AF16" s="60">
        <v>0</v>
      </c>
      <c r="AG16" s="60">
        <v>0</v>
      </c>
      <c r="AH16" s="60">
        <v>2</v>
      </c>
      <c r="AI16" s="60">
        <v>14</v>
      </c>
      <c r="AJ16" s="60">
        <v>0</v>
      </c>
      <c r="AK16" s="60">
        <v>4</v>
      </c>
      <c r="AL16" s="60">
        <v>0</v>
      </c>
      <c r="AM16" s="60">
        <v>0</v>
      </c>
      <c r="AN16" s="59">
        <f>J16+K16+L16+M16+N16+O16+P16+Q16+R16+S16+T16+U16+V16+W16+X16+Y16+Z16+AA16+AB16+AC16+AD16+AE16+AF16+AG16+AH16+AI16+AJ16+AK16+AL16+AM16</f>
        <v>41</v>
      </c>
      <c r="AO16" s="53" t="s">
        <v>253</v>
      </c>
    </row>
    <row r="17" spans="1:41" s="2" customFormat="1" ht="23.25" customHeight="1">
      <c r="A17" s="3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2" customFormat="1" ht="23.25" customHeight="1">
      <c r="A18" s="33"/>
      <c r="B18" s="13" t="s">
        <v>251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0"/>
    </row>
    <row r="19" spans="1:41" s="2" customFormat="1" ht="23.25" customHeight="1">
      <c r="A19" s="3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1"/>
    </row>
    <row r="20" spans="1:41" s="2" customFormat="1" ht="23.25" customHeight="1">
      <c r="A20" s="3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2" customFormat="1" ht="23.25" customHeight="1">
      <c r="A21" s="3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7"/>
    </row>
    <row r="22" spans="1:41" s="2" customFormat="1" ht="23.25" customHeight="1">
      <c r="A22" s="3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0"/>
    </row>
    <row r="23" spans="1:41" s="2" customFormat="1" ht="23.25" customHeight="1">
      <c r="A23" s="3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7"/>
    </row>
    <row r="24" spans="1:41" s="2" customFormat="1" ht="23.25" customHeight="1">
      <c r="A24" s="3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2" customFormat="1" ht="23.25" customHeight="1">
      <c r="A25" s="3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0"/>
    </row>
    <row r="26" spans="1:41" s="2" customFormat="1" ht="23.25" customHeight="1">
      <c r="A26" s="33"/>
      <c r="B26" s="13"/>
      <c r="C26" s="13"/>
      <c r="D26" s="13"/>
      <c r="E26" s="15"/>
      <c r="F26" s="16"/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2"/>
    </row>
    <row r="27" spans="1:41" s="2" customFormat="1" ht="23.25" customHeight="1">
      <c r="A27" s="33"/>
      <c r="B27" s="13"/>
      <c r="C27" s="13"/>
      <c r="D27" s="13"/>
      <c r="E27" s="15"/>
      <c r="F27" s="16"/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7" customFormat="1" ht="27.95" customHeight="1">
      <c r="A28" s="33"/>
      <c r="B28" s="13"/>
      <c r="C28" s="13"/>
      <c r="D28" s="13"/>
      <c r="E28" s="15"/>
      <c r="F28" s="16"/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7" customFormat="1" ht="27.95" customHeight="1">
      <c r="A29" s="33"/>
      <c r="B29" s="13"/>
      <c r="C29" s="13"/>
      <c r="D29" s="13"/>
      <c r="E29" s="15"/>
      <c r="F29" s="16"/>
      <c r="G29" s="1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10" customFormat="1" ht="27.95" customHeight="1">
      <c r="A30" s="33"/>
      <c r="B30" s="13"/>
      <c r="C30" s="13"/>
      <c r="D30" s="13"/>
      <c r="E30" s="15"/>
      <c r="F30" s="16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11" customFormat="1" ht="27.95" customHeight="1">
      <c r="A31" s="33"/>
      <c r="B31" s="13"/>
      <c r="C31" s="13"/>
      <c r="D31" s="13"/>
      <c r="E31" s="15"/>
      <c r="F31" s="16"/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7" customFormat="1" ht="27.75" customHeight="1">
      <c r="A32" s="33"/>
      <c r="B32" s="13"/>
      <c r="C32" s="13"/>
      <c r="D32" s="13"/>
      <c r="E32" s="15"/>
      <c r="F32" s="16"/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6" s="7" customFormat="1" ht="27.95" customHeight="1">
      <c r="A33" s="33"/>
      <c r="B33" s="13"/>
      <c r="C33" s="13"/>
      <c r="D33" s="13"/>
      <c r="E33" s="15"/>
      <c r="F33" s="16"/>
      <c r="G33" s="1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6" s="10" customFormat="1" ht="27.95" customHeight="1">
      <c r="A34" s="33"/>
      <c r="B34" s="13"/>
      <c r="C34" s="13"/>
      <c r="D34" s="13"/>
      <c r="E34" s="15"/>
      <c r="F34" s="16"/>
      <c r="G34" s="1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6" s="7" customFormat="1" ht="27.95" customHeight="1">
      <c r="A35" s="33"/>
      <c r="B35" s="13"/>
      <c r="C35" s="13"/>
      <c r="D35" s="13"/>
      <c r="E35" s="15"/>
      <c r="F35" s="16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6" s="10" customFormat="1" ht="27.95" customHeight="1">
      <c r="A36" s="13"/>
      <c r="B36" s="13"/>
      <c r="C36" s="13"/>
      <c r="D36" s="13"/>
      <c r="E36" s="15"/>
      <c r="F36" s="16"/>
      <c r="G36" s="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6" s="10" customFormat="1" ht="27.95" customHeight="1">
      <c r="A37" s="13"/>
      <c r="B37" s="13"/>
      <c r="C37" s="13"/>
      <c r="D37" s="13"/>
      <c r="E37" s="15"/>
      <c r="F37" s="16"/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6" s="12" customFormat="1" ht="27.95" customHeight="1">
      <c r="A38" s="13"/>
      <c r="B38" s="13"/>
      <c r="C38" s="13"/>
      <c r="D38" s="13"/>
      <c r="E38" s="15"/>
      <c r="F38" s="16"/>
      <c r="G38" s="1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6">
      <c r="AT39"/>
    </row>
    <row r="40" spans="1:46">
      <c r="AT40"/>
    </row>
    <row r="41" spans="1:46">
      <c r="AT41"/>
    </row>
    <row r="42" spans="1:46">
      <c r="AT42"/>
    </row>
    <row r="43" spans="1:46">
      <c r="AT43"/>
    </row>
    <row r="44" spans="1:46">
      <c r="AT44"/>
    </row>
    <row r="45" spans="1:46">
      <c r="AT45"/>
    </row>
    <row r="46" spans="1:46">
      <c r="AT46"/>
    </row>
    <row r="47" spans="1:46">
      <c r="AT47"/>
    </row>
  </sheetData>
  <mergeCells count="11">
    <mergeCell ref="A1:AS1"/>
    <mergeCell ref="A3:A7"/>
    <mergeCell ref="B6:I6"/>
    <mergeCell ref="B4:I5"/>
    <mergeCell ref="AO3:AO7"/>
    <mergeCell ref="B3:I3"/>
    <mergeCell ref="AN3:AN7"/>
    <mergeCell ref="J4:N5"/>
    <mergeCell ref="O4:AH5"/>
    <mergeCell ref="AI4:AM5"/>
    <mergeCell ref="J7:A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"/>
  <sheetViews>
    <sheetView topLeftCell="F1" zoomScale="70" zoomScaleNormal="70" workbookViewId="0">
      <selection activeCell="AI3" sqref="AI3:AM4"/>
    </sheetView>
  </sheetViews>
  <sheetFormatPr defaultRowHeight="15"/>
  <cols>
    <col min="1" max="1" width="5.7109375" customWidth="1"/>
    <col min="2" max="2" width="16.42578125" customWidth="1"/>
    <col min="3" max="3" width="14.28515625" customWidth="1"/>
    <col min="4" max="4" width="16.7109375" customWidth="1"/>
    <col min="5" max="5" width="14" customWidth="1"/>
    <col min="6" max="6" width="8.140625" customWidth="1"/>
    <col min="7" max="7" width="10.7109375" customWidth="1"/>
    <col min="8" max="8" width="36.7109375" customWidth="1"/>
    <col min="9" max="9" width="60.7109375" customWidth="1"/>
    <col min="10" max="11" width="3.85546875" customWidth="1"/>
    <col min="12" max="12" width="4.140625" customWidth="1"/>
    <col min="13" max="13" width="3.7109375" customWidth="1"/>
    <col min="14" max="14" width="3.5703125" customWidth="1"/>
    <col min="15" max="15" width="4" customWidth="1"/>
    <col min="16" max="16" width="3.85546875" customWidth="1"/>
    <col min="17" max="17" width="4.140625" customWidth="1"/>
    <col min="18" max="18" width="4" customWidth="1"/>
    <col min="19" max="19" width="3.7109375" customWidth="1"/>
    <col min="20" max="20" width="4.42578125" customWidth="1"/>
    <col min="21" max="21" width="4.140625" customWidth="1"/>
    <col min="22" max="25" width="3.85546875" customWidth="1"/>
    <col min="26" max="26" width="3.5703125" customWidth="1"/>
    <col min="27" max="27" width="4.85546875" customWidth="1"/>
    <col min="28" max="28" width="3.85546875" customWidth="1"/>
    <col min="29" max="30" width="3.7109375" customWidth="1"/>
    <col min="31" max="31" width="4.7109375" customWidth="1"/>
    <col min="32" max="32" width="3.5703125" customWidth="1"/>
    <col min="33" max="33" width="3.85546875" customWidth="1"/>
    <col min="34" max="34" width="4.28515625" customWidth="1"/>
    <col min="35" max="35" width="4.5703125" customWidth="1"/>
    <col min="36" max="36" width="4.42578125" customWidth="1"/>
    <col min="37" max="37" width="4.140625" customWidth="1"/>
    <col min="38" max="38" width="3.7109375" customWidth="1"/>
    <col min="39" max="39" width="4.28515625" customWidth="1"/>
    <col min="40" max="40" width="13.5703125" customWidth="1"/>
    <col min="41" max="41" width="15.85546875" customWidth="1"/>
  </cols>
  <sheetData>
    <row r="1" spans="1:45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</row>
    <row r="2" spans="1:45" ht="21">
      <c r="A2" s="70" t="s">
        <v>2</v>
      </c>
      <c r="B2" s="72"/>
      <c r="C2" s="72"/>
      <c r="D2" s="72"/>
      <c r="E2" s="72"/>
      <c r="F2" s="72"/>
      <c r="G2" s="72"/>
      <c r="H2" s="72"/>
      <c r="I2" s="73"/>
      <c r="J2" s="52">
        <v>1</v>
      </c>
      <c r="K2" s="52">
        <v>2</v>
      </c>
      <c r="L2" s="52">
        <v>3</v>
      </c>
      <c r="M2" s="52">
        <v>4</v>
      </c>
      <c r="N2" s="52">
        <v>5</v>
      </c>
      <c r="O2" s="52">
        <v>1</v>
      </c>
      <c r="P2" s="52">
        <v>2</v>
      </c>
      <c r="Q2" s="52">
        <v>3</v>
      </c>
      <c r="R2" s="52">
        <v>4</v>
      </c>
      <c r="S2" s="52">
        <v>5</v>
      </c>
      <c r="T2" s="52">
        <v>6</v>
      </c>
      <c r="U2" s="52">
        <v>7</v>
      </c>
      <c r="V2" s="52">
        <v>8</v>
      </c>
      <c r="W2" s="52">
        <v>9</v>
      </c>
      <c r="X2" s="52">
        <v>10</v>
      </c>
      <c r="Y2" s="51">
        <v>11</v>
      </c>
      <c r="Z2" s="51">
        <v>12</v>
      </c>
      <c r="AA2" s="51">
        <v>13</v>
      </c>
      <c r="AB2" s="51">
        <v>14</v>
      </c>
      <c r="AC2" s="51">
        <v>15</v>
      </c>
      <c r="AD2" s="51">
        <v>16</v>
      </c>
      <c r="AE2" s="51">
        <v>17</v>
      </c>
      <c r="AF2" s="51">
        <v>18</v>
      </c>
      <c r="AG2" s="51">
        <v>19</v>
      </c>
      <c r="AH2" s="51">
        <v>20</v>
      </c>
      <c r="AI2" s="51">
        <v>1</v>
      </c>
      <c r="AJ2" s="51">
        <v>2</v>
      </c>
      <c r="AK2" s="51">
        <v>3</v>
      </c>
      <c r="AL2" s="51">
        <v>4</v>
      </c>
      <c r="AM2" s="51">
        <v>5</v>
      </c>
      <c r="AN2" s="80" t="s">
        <v>0</v>
      </c>
      <c r="AO2" s="80" t="s">
        <v>11</v>
      </c>
      <c r="AP2" s="2"/>
      <c r="AQ2" s="2"/>
      <c r="AR2" s="2"/>
      <c r="AS2" s="2"/>
    </row>
    <row r="3" spans="1:45" ht="21">
      <c r="A3" s="70"/>
      <c r="B3" s="75"/>
      <c r="C3" s="75"/>
      <c r="D3" s="75"/>
      <c r="E3" s="75"/>
      <c r="F3" s="75"/>
      <c r="G3" s="75"/>
      <c r="H3" s="75"/>
      <c r="I3" s="76"/>
      <c r="J3" s="74" t="s">
        <v>13</v>
      </c>
      <c r="K3" s="75"/>
      <c r="L3" s="75"/>
      <c r="M3" s="75"/>
      <c r="N3" s="76"/>
      <c r="O3" s="74" t="s">
        <v>14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4" t="s">
        <v>98</v>
      </c>
      <c r="AJ3" s="75"/>
      <c r="AK3" s="75"/>
      <c r="AL3" s="75"/>
      <c r="AM3" s="76"/>
      <c r="AN3" s="80"/>
      <c r="AO3" s="80"/>
      <c r="AP3" s="2"/>
      <c r="AQ3" s="2"/>
      <c r="AR3" s="2"/>
      <c r="AS3" s="2"/>
    </row>
    <row r="4" spans="1:45" ht="38.25" customHeight="1">
      <c r="A4" s="70"/>
      <c r="B4" s="78"/>
      <c r="C4" s="78"/>
      <c r="D4" s="78"/>
      <c r="E4" s="78"/>
      <c r="F4" s="78"/>
      <c r="G4" s="78"/>
      <c r="H4" s="78"/>
      <c r="I4" s="79"/>
      <c r="J4" s="77"/>
      <c r="K4" s="78"/>
      <c r="L4" s="78"/>
      <c r="M4" s="78"/>
      <c r="N4" s="79"/>
      <c r="O4" s="77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77"/>
      <c r="AJ4" s="78"/>
      <c r="AK4" s="78"/>
      <c r="AL4" s="78"/>
      <c r="AM4" s="79"/>
      <c r="AN4" s="80"/>
      <c r="AO4" s="80"/>
      <c r="AP4" s="3"/>
      <c r="AQ4" s="3"/>
      <c r="AR4" s="3"/>
      <c r="AS4" s="3"/>
    </row>
    <row r="5" spans="1:45" ht="21">
      <c r="A5" s="70"/>
      <c r="B5" s="72"/>
      <c r="C5" s="72"/>
      <c r="D5" s="72"/>
      <c r="E5" s="72"/>
      <c r="F5" s="72"/>
      <c r="G5" s="72"/>
      <c r="H5" s="72"/>
      <c r="I5" s="73"/>
      <c r="J5" s="68">
        <v>15</v>
      </c>
      <c r="K5" s="68">
        <v>15</v>
      </c>
      <c r="L5" s="68">
        <v>25</v>
      </c>
      <c r="M5" s="68">
        <v>25</v>
      </c>
      <c r="N5" s="68">
        <v>20</v>
      </c>
      <c r="O5" s="39">
        <v>2</v>
      </c>
      <c r="P5" s="39">
        <v>2</v>
      </c>
      <c r="Q5" s="39">
        <v>3</v>
      </c>
      <c r="R5" s="39">
        <v>3</v>
      </c>
      <c r="S5" s="39">
        <v>3</v>
      </c>
      <c r="T5" s="39">
        <v>3</v>
      </c>
      <c r="U5" s="39">
        <v>2</v>
      </c>
      <c r="V5" s="39">
        <v>2</v>
      </c>
      <c r="W5" s="39">
        <v>3</v>
      </c>
      <c r="X5" s="39">
        <v>2</v>
      </c>
      <c r="Y5" s="39">
        <v>2</v>
      </c>
      <c r="Z5" s="39">
        <v>3</v>
      </c>
      <c r="AA5" s="39">
        <v>2</v>
      </c>
      <c r="AB5" s="39">
        <v>2</v>
      </c>
      <c r="AC5" s="39">
        <v>2</v>
      </c>
      <c r="AD5" s="39">
        <v>3</v>
      </c>
      <c r="AE5" s="39">
        <v>3</v>
      </c>
      <c r="AF5" s="39">
        <v>3</v>
      </c>
      <c r="AG5" s="39">
        <v>3</v>
      </c>
      <c r="AH5" s="39">
        <v>2</v>
      </c>
      <c r="AI5" s="39">
        <v>10</v>
      </c>
      <c r="AJ5" s="39">
        <v>40</v>
      </c>
      <c r="AK5" s="39">
        <v>20</v>
      </c>
      <c r="AL5" s="39">
        <v>20</v>
      </c>
      <c r="AM5" s="39">
        <v>50</v>
      </c>
      <c r="AN5" s="80"/>
      <c r="AO5" s="80"/>
      <c r="AP5" s="3"/>
      <c r="AQ5" s="3"/>
      <c r="AR5" s="3"/>
      <c r="AS5" s="3"/>
    </row>
    <row r="6" spans="1:45" ht="47.25">
      <c r="A6" s="83"/>
      <c r="B6" s="61" t="s">
        <v>3</v>
      </c>
      <c r="C6" s="61" t="s">
        <v>4</v>
      </c>
      <c r="D6" s="61" t="s">
        <v>5</v>
      </c>
      <c r="E6" s="61" t="s">
        <v>6</v>
      </c>
      <c r="F6" s="61" t="s">
        <v>7</v>
      </c>
      <c r="G6" s="61" t="s">
        <v>8</v>
      </c>
      <c r="H6" s="62" t="s">
        <v>9</v>
      </c>
      <c r="I6" s="61" t="s">
        <v>10</v>
      </c>
      <c r="J6" s="81" t="s">
        <v>1</v>
      </c>
      <c r="K6" s="82"/>
      <c r="L6" s="82"/>
      <c r="M6" s="82"/>
      <c r="N6" s="82"/>
      <c r="O6" s="82"/>
      <c r="P6" s="82"/>
      <c r="Q6" s="8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3"/>
      <c r="AN6" s="80"/>
      <c r="AO6" s="80"/>
      <c r="AP6" s="3"/>
      <c r="AQ6" s="3"/>
      <c r="AR6" s="3"/>
      <c r="AS6" s="3"/>
    </row>
    <row r="7" spans="1:45" ht="26.25" customHeight="1">
      <c r="A7" s="51">
        <v>1</v>
      </c>
      <c r="B7" s="44" t="s">
        <v>24</v>
      </c>
      <c r="C7" s="44" t="s">
        <v>25</v>
      </c>
      <c r="D7" s="44" t="s">
        <v>26</v>
      </c>
      <c r="E7" s="67">
        <v>38945</v>
      </c>
      <c r="F7" s="41" t="s">
        <v>27</v>
      </c>
      <c r="G7" s="41">
        <v>8</v>
      </c>
      <c r="H7" s="90" t="s">
        <v>22</v>
      </c>
      <c r="I7" s="43" t="s">
        <v>23</v>
      </c>
      <c r="J7" s="9">
        <v>10</v>
      </c>
      <c r="K7" s="9">
        <v>0</v>
      </c>
      <c r="L7" s="9">
        <v>15</v>
      </c>
      <c r="M7" s="9">
        <v>15</v>
      </c>
      <c r="N7" s="9">
        <v>20</v>
      </c>
      <c r="O7" s="9">
        <v>2</v>
      </c>
      <c r="P7" s="9">
        <v>2</v>
      </c>
      <c r="Q7" s="9">
        <v>0</v>
      </c>
      <c r="R7" s="9">
        <v>0</v>
      </c>
      <c r="S7" s="9">
        <v>0</v>
      </c>
      <c r="T7" s="9">
        <v>0</v>
      </c>
      <c r="U7" s="9">
        <v>2</v>
      </c>
      <c r="V7" s="9">
        <v>2</v>
      </c>
      <c r="W7" s="9">
        <v>3</v>
      </c>
      <c r="X7" s="9">
        <v>0</v>
      </c>
      <c r="Y7" s="8">
        <v>2</v>
      </c>
      <c r="Z7" s="8">
        <v>3</v>
      </c>
      <c r="AA7" s="8">
        <v>0</v>
      </c>
      <c r="AB7" s="8">
        <v>0</v>
      </c>
      <c r="AC7" s="8">
        <v>0</v>
      </c>
      <c r="AD7" s="8">
        <v>3</v>
      </c>
      <c r="AE7" s="8">
        <v>3</v>
      </c>
      <c r="AF7" s="8">
        <v>3</v>
      </c>
      <c r="AG7" s="8">
        <v>0</v>
      </c>
      <c r="AH7" s="8">
        <v>2</v>
      </c>
      <c r="AI7" s="8">
        <v>20</v>
      </c>
      <c r="AJ7" s="8">
        <v>0</v>
      </c>
      <c r="AK7" s="8">
        <v>13</v>
      </c>
      <c r="AL7" s="8">
        <v>20</v>
      </c>
      <c r="AM7" s="8">
        <v>5</v>
      </c>
      <c r="AN7" s="5">
        <v>149</v>
      </c>
      <c r="AO7" s="53" t="s">
        <v>252</v>
      </c>
      <c r="AP7" s="2"/>
      <c r="AQ7" s="2"/>
      <c r="AR7" s="2"/>
      <c r="AS7" s="2"/>
    </row>
    <row r="8" spans="1:45" ht="26.25" customHeight="1">
      <c r="A8" s="51">
        <v>2</v>
      </c>
      <c r="B8" s="44" t="s">
        <v>34</v>
      </c>
      <c r="C8" s="44" t="s">
        <v>35</v>
      </c>
      <c r="D8" s="44" t="s">
        <v>36</v>
      </c>
      <c r="E8" s="67">
        <v>38803</v>
      </c>
      <c r="F8" s="41" t="s">
        <v>37</v>
      </c>
      <c r="G8" s="41">
        <v>8</v>
      </c>
      <c r="H8" s="90" t="s">
        <v>38</v>
      </c>
      <c r="I8" s="43" t="s">
        <v>39</v>
      </c>
      <c r="J8" s="37">
        <v>3</v>
      </c>
      <c r="K8" s="37">
        <v>0</v>
      </c>
      <c r="L8" s="37">
        <v>10</v>
      </c>
      <c r="M8" s="37">
        <v>15</v>
      </c>
      <c r="N8" s="37">
        <v>10</v>
      </c>
      <c r="O8" s="37">
        <v>2</v>
      </c>
      <c r="P8" s="37">
        <v>2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3</v>
      </c>
      <c r="X8" s="37">
        <v>0</v>
      </c>
      <c r="Y8" s="37">
        <v>0</v>
      </c>
      <c r="Z8" s="37">
        <v>0</v>
      </c>
      <c r="AA8" s="37">
        <v>2</v>
      </c>
      <c r="AB8" s="37">
        <v>0</v>
      </c>
      <c r="AC8" s="37">
        <v>2</v>
      </c>
      <c r="AD8" s="37">
        <v>2</v>
      </c>
      <c r="AE8" s="37">
        <v>3</v>
      </c>
      <c r="AF8" s="37">
        <v>3</v>
      </c>
      <c r="AG8" s="37">
        <v>0</v>
      </c>
      <c r="AH8" s="37">
        <v>2</v>
      </c>
      <c r="AI8" s="37">
        <v>0</v>
      </c>
      <c r="AJ8" s="37">
        <v>40</v>
      </c>
      <c r="AK8" s="37">
        <v>5</v>
      </c>
      <c r="AL8" s="37">
        <v>0</v>
      </c>
      <c r="AM8" s="37">
        <v>10</v>
      </c>
      <c r="AN8" s="37">
        <f>J8+K8+L8+M8+N8+O8+P8+Q8+R8+S8+T8+U8+V8+W8+X8+Y8+Z8+AA8+AB8+AC8+AD8+AE8+AF8+AG8+AH8+AI8+AJ8+AK8+AL8+AM8</f>
        <v>114</v>
      </c>
      <c r="AO8" s="53" t="s">
        <v>253</v>
      </c>
      <c r="AP8" s="2"/>
      <c r="AQ8" s="2"/>
      <c r="AR8" s="2"/>
      <c r="AS8" s="2"/>
    </row>
    <row r="9" spans="1:45" ht="26.25" customHeight="1">
      <c r="A9" s="51">
        <v>3</v>
      </c>
      <c r="B9" s="44" t="s">
        <v>40</v>
      </c>
      <c r="C9" s="44" t="s">
        <v>41</v>
      </c>
      <c r="D9" s="44" t="s">
        <v>42</v>
      </c>
      <c r="E9" s="67">
        <v>39116</v>
      </c>
      <c r="F9" s="41" t="s">
        <v>27</v>
      </c>
      <c r="G9" s="41">
        <v>8</v>
      </c>
      <c r="H9" s="90" t="s">
        <v>22</v>
      </c>
      <c r="I9" s="43" t="s">
        <v>23</v>
      </c>
      <c r="J9" s="9">
        <v>5</v>
      </c>
      <c r="K9" s="9">
        <v>0</v>
      </c>
      <c r="L9" s="9">
        <v>15</v>
      </c>
      <c r="M9" s="9">
        <v>5</v>
      </c>
      <c r="N9" s="9">
        <v>15</v>
      </c>
      <c r="O9" s="9">
        <v>2</v>
      </c>
      <c r="P9" s="9">
        <v>2</v>
      </c>
      <c r="Q9" s="9">
        <v>0</v>
      </c>
      <c r="R9" s="9">
        <v>0</v>
      </c>
      <c r="S9" s="9">
        <v>0</v>
      </c>
      <c r="T9" s="9">
        <v>0</v>
      </c>
      <c r="U9" s="9">
        <v>2</v>
      </c>
      <c r="V9" s="9">
        <v>0</v>
      </c>
      <c r="W9" s="9">
        <v>3</v>
      </c>
      <c r="X9" s="9">
        <v>0</v>
      </c>
      <c r="Y9" s="6">
        <v>0</v>
      </c>
      <c r="Z9" s="6">
        <v>3</v>
      </c>
      <c r="AA9" s="6">
        <v>2</v>
      </c>
      <c r="AB9" s="6">
        <v>0</v>
      </c>
      <c r="AC9" s="6">
        <v>2</v>
      </c>
      <c r="AD9" s="6">
        <v>3</v>
      </c>
      <c r="AE9" s="6">
        <v>0</v>
      </c>
      <c r="AF9" s="6">
        <v>3</v>
      </c>
      <c r="AG9" s="6">
        <v>0</v>
      </c>
      <c r="AH9" s="6">
        <v>2</v>
      </c>
      <c r="AI9" s="6">
        <v>0</v>
      </c>
      <c r="AJ9" s="6">
        <v>30</v>
      </c>
      <c r="AK9" s="6">
        <v>4</v>
      </c>
      <c r="AL9" s="6">
        <v>6</v>
      </c>
      <c r="AM9" s="6">
        <v>5</v>
      </c>
      <c r="AN9" s="5">
        <v>109</v>
      </c>
      <c r="AO9" s="53" t="s">
        <v>253</v>
      </c>
      <c r="AP9" s="2"/>
      <c r="AQ9" s="2"/>
      <c r="AR9" s="2"/>
      <c r="AS9" s="2"/>
    </row>
    <row r="10" spans="1:45" ht="26.25" customHeight="1">
      <c r="A10" s="51">
        <v>4</v>
      </c>
      <c r="B10" s="44" t="s">
        <v>54</v>
      </c>
      <c r="C10" s="44" t="s">
        <v>55</v>
      </c>
      <c r="D10" s="44" t="s">
        <v>42</v>
      </c>
      <c r="E10" s="67">
        <v>38833</v>
      </c>
      <c r="F10" s="41" t="s">
        <v>31</v>
      </c>
      <c r="G10" s="41">
        <v>8</v>
      </c>
      <c r="H10" s="90" t="s">
        <v>56</v>
      </c>
      <c r="I10" s="43" t="s">
        <v>57</v>
      </c>
      <c r="J10" s="9">
        <v>0</v>
      </c>
      <c r="K10" s="9">
        <v>0</v>
      </c>
      <c r="L10" s="9">
        <v>13</v>
      </c>
      <c r="M10" s="9">
        <v>15</v>
      </c>
      <c r="N10" s="9">
        <v>15</v>
      </c>
      <c r="O10" s="9">
        <v>2</v>
      </c>
      <c r="P10" s="9">
        <v>0</v>
      </c>
      <c r="Q10" s="9">
        <v>0</v>
      </c>
      <c r="R10" s="9">
        <v>3</v>
      </c>
      <c r="S10" s="9">
        <v>0</v>
      </c>
      <c r="T10" s="9">
        <v>3</v>
      </c>
      <c r="U10" s="9">
        <v>0</v>
      </c>
      <c r="V10" s="9">
        <v>2</v>
      </c>
      <c r="W10" s="9">
        <v>3</v>
      </c>
      <c r="X10" s="9">
        <v>0</v>
      </c>
      <c r="Y10" s="8">
        <v>2</v>
      </c>
      <c r="Z10" s="8">
        <v>3</v>
      </c>
      <c r="AA10" s="8">
        <v>2</v>
      </c>
      <c r="AB10" s="8">
        <v>0</v>
      </c>
      <c r="AC10" s="8">
        <v>0</v>
      </c>
      <c r="AD10" s="8">
        <v>0</v>
      </c>
      <c r="AE10" s="8">
        <v>3</v>
      </c>
      <c r="AF10" s="8">
        <v>0</v>
      </c>
      <c r="AG10" s="8">
        <v>0</v>
      </c>
      <c r="AH10" s="8">
        <v>2</v>
      </c>
      <c r="AI10" s="8">
        <v>0</v>
      </c>
      <c r="AJ10" s="8">
        <v>0</v>
      </c>
      <c r="AK10" s="8">
        <v>20</v>
      </c>
      <c r="AL10" s="8">
        <v>0</v>
      </c>
      <c r="AM10" s="8">
        <v>10</v>
      </c>
      <c r="AN10" s="5">
        <v>98</v>
      </c>
      <c r="AO10" s="53" t="s">
        <v>253</v>
      </c>
      <c r="AP10" s="2"/>
      <c r="AQ10" s="2"/>
      <c r="AR10" s="2"/>
      <c r="AS10" s="2"/>
    </row>
    <row r="11" spans="1:45" ht="26.25" customHeight="1">
      <c r="A11" s="51">
        <v>5</v>
      </c>
      <c r="B11" s="44" t="s">
        <v>58</v>
      </c>
      <c r="C11" s="44" t="s">
        <v>59</v>
      </c>
      <c r="D11" s="44" t="s">
        <v>60</v>
      </c>
      <c r="E11" s="44">
        <v>2006</v>
      </c>
      <c r="F11" s="41" t="s">
        <v>31</v>
      </c>
      <c r="G11" s="41">
        <v>8</v>
      </c>
      <c r="H11" s="90" t="s">
        <v>52</v>
      </c>
      <c r="I11" s="43" t="s">
        <v>53</v>
      </c>
      <c r="J11" s="9">
        <v>15</v>
      </c>
      <c r="K11" s="9">
        <v>10</v>
      </c>
      <c r="L11" s="9">
        <v>13</v>
      </c>
      <c r="M11" s="9">
        <v>25</v>
      </c>
      <c r="N11" s="9">
        <v>15</v>
      </c>
      <c r="O11" s="9">
        <v>0</v>
      </c>
      <c r="P11" s="9">
        <v>0</v>
      </c>
      <c r="Q11" s="9">
        <v>0</v>
      </c>
      <c r="R11" s="9">
        <v>3</v>
      </c>
      <c r="S11" s="9">
        <v>0</v>
      </c>
      <c r="T11" s="9">
        <v>0</v>
      </c>
      <c r="U11" s="9">
        <v>0</v>
      </c>
      <c r="V11" s="9">
        <v>2</v>
      </c>
      <c r="W11" s="9">
        <v>3</v>
      </c>
      <c r="X11" s="9">
        <v>0</v>
      </c>
      <c r="Y11" s="8">
        <v>0</v>
      </c>
      <c r="Z11" s="8">
        <v>0</v>
      </c>
      <c r="AA11" s="8">
        <v>2</v>
      </c>
      <c r="AB11" s="8">
        <v>0</v>
      </c>
      <c r="AC11" s="8">
        <v>0</v>
      </c>
      <c r="AD11" s="8">
        <v>0</v>
      </c>
      <c r="AE11" s="8">
        <v>0</v>
      </c>
      <c r="AF11" s="8">
        <v>3</v>
      </c>
      <c r="AG11" s="8">
        <v>0</v>
      </c>
      <c r="AH11" s="8">
        <v>2</v>
      </c>
      <c r="AI11" s="8">
        <v>0</v>
      </c>
      <c r="AJ11" s="8">
        <v>0</v>
      </c>
      <c r="AK11" s="8">
        <v>9</v>
      </c>
      <c r="AL11" s="8">
        <v>2</v>
      </c>
      <c r="AM11" s="8">
        <v>0</v>
      </c>
      <c r="AN11" s="5">
        <v>94</v>
      </c>
      <c r="AO11" s="53" t="s">
        <v>253</v>
      </c>
      <c r="AP11" s="2"/>
      <c r="AQ11" s="2"/>
      <c r="AR11" s="2"/>
      <c r="AS11" s="2"/>
    </row>
    <row r="12" spans="1:45" ht="26.25" customHeight="1">
      <c r="A12" s="51">
        <v>6</v>
      </c>
      <c r="B12" s="44" t="s">
        <v>71</v>
      </c>
      <c r="C12" s="44" t="s">
        <v>72</v>
      </c>
      <c r="D12" s="44" t="s">
        <v>73</v>
      </c>
      <c r="E12" s="67">
        <v>38971</v>
      </c>
      <c r="F12" s="41" t="s">
        <v>27</v>
      </c>
      <c r="G12" s="41">
        <v>8</v>
      </c>
      <c r="H12" s="90" t="s">
        <v>74</v>
      </c>
      <c r="I12" s="43" t="s">
        <v>75</v>
      </c>
      <c r="J12" s="9">
        <v>5</v>
      </c>
      <c r="K12" s="9">
        <v>0</v>
      </c>
      <c r="L12" s="9">
        <v>10</v>
      </c>
      <c r="M12" s="9">
        <v>10</v>
      </c>
      <c r="N12" s="9">
        <v>15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2</v>
      </c>
      <c r="V12" s="9">
        <v>0</v>
      </c>
      <c r="W12" s="9">
        <v>3</v>
      </c>
      <c r="X12" s="9">
        <v>0</v>
      </c>
      <c r="Y12" s="5">
        <v>0</v>
      </c>
      <c r="Z12" s="5">
        <v>0</v>
      </c>
      <c r="AA12" s="5">
        <v>2</v>
      </c>
      <c r="AB12" s="5">
        <v>0</v>
      </c>
      <c r="AC12" s="5">
        <v>2</v>
      </c>
      <c r="AD12" s="5">
        <v>0</v>
      </c>
      <c r="AE12" s="5">
        <v>0</v>
      </c>
      <c r="AF12" s="5">
        <v>0</v>
      </c>
      <c r="AG12" s="5">
        <v>0</v>
      </c>
      <c r="AH12" s="5">
        <v>2</v>
      </c>
      <c r="AI12" s="5">
        <v>0</v>
      </c>
      <c r="AJ12" s="5">
        <v>10</v>
      </c>
      <c r="AK12" s="5">
        <v>5</v>
      </c>
      <c r="AL12" s="5">
        <v>5</v>
      </c>
      <c r="AM12" s="5">
        <v>5</v>
      </c>
      <c r="AN12" s="5">
        <v>76</v>
      </c>
      <c r="AO12" s="53" t="s">
        <v>253</v>
      </c>
      <c r="AP12" s="2"/>
      <c r="AQ12" s="2"/>
      <c r="AR12" s="2"/>
      <c r="AS12" s="2"/>
    </row>
    <row r="13" spans="1:45" ht="26.25" customHeight="1">
      <c r="A13" s="51">
        <v>7</v>
      </c>
      <c r="B13" s="44" t="s">
        <v>76</v>
      </c>
      <c r="C13" s="44" t="s">
        <v>77</v>
      </c>
      <c r="D13" s="44" t="s">
        <v>78</v>
      </c>
      <c r="E13" s="67">
        <v>38827</v>
      </c>
      <c r="F13" s="41" t="s">
        <v>31</v>
      </c>
      <c r="G13" s="41">
        <v>8</v>
      </c>
      <c r="H13" s="90" t="s">
        <v>56</v>
      </c>
      <c r="I13" s="43" t="s">
        <v>57</v>
      </c>
      <c r="J13" s="9">
        <v>5</v>
      </c>
      <c r="K13" s="9">
        <v>0</v>
      </c>
      <c r="L13" s="9">
        <v>3</v>
      </c>
      <c r="M13" s="9">
        <v>20</v>
      </c>
      <c r="N13" s="9">
        <v>15</v>
      </c>
      <c r="O13" s="9">
        <v>0</v>
      </c>
      <c r="P13" s="9">
        <v>2</v>
      </c>
      <c r="Q13" s="9">
        <v>0</v>
      </c>
      <c r="R13" s="9">
        <v>3</v>
      </c>
      <c r="S13" s="9">
        <v>0</v>
      </c>
      <c r="T13" s="9">
        <v>0</v>
      </c>
      <c r="U13" s="9">
        <v>2</v>
      </c>
      <c r="V13" s="9">
        <v>0</v>
      </c>
      <c r="W13" s="9">
        <v>3</v>
      </c>
      <c r="X13" s="9">
        <v>0</v>
      </c>
      <c r="Y13" s="8">
        <v>2</v>
      </c>
      <c r="Z13" s="8">
        <v>0</v>
      </c>
      <c r="AA13" s="8">
        <v>0</v>
      </c>
      <c r="AB13" s="8">
        <v>2</v>
      </c>
      <c r="AC13" s="8">
        <v>2</v>
      </c>
      <c r="AD13" s="8">
        <v>0</v>
      </c>
      <c r="AE13" s="8">
        <v>3</v>
      </c>
      <c r="AF13" s="8">
        <v>3</v>
      </c>
      <c r="AG13" s="8">
        <v>3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5</v>
      </c>
      <c r="AN13" s="5">
        <v>73</v>
      </c>
      <c r="AO13" s="53" t="s">
        <v>253</v>
      </c>
      <c r="AP13" s="2"/>
      <c r="AQ13" s="2"/>
      <c r="AR13" s="2"/>
      <c r="AS13" s="2"/>
    </row>
    <row r="14" spans="1:45" ht="26.25" customHeight="1">
      <c r="A14" s="51">
        <v>8</v>
      </c>
      <c r="B14" s="44" t="s">
        <v>76</v>
      </c>
      <c r="C14" s="44" t="s">
        <v>83</v>
      </c>
      <c r="D14" s="44" t="s">
        <v>78</v>
      </c>
      <c r="E14" s="67">
        <v>38827</v>
      </c>
      <c r="F14" s="41" t="s">
        <v>31</v>
      </c>
      <c r="G14" s="41">
        <v>8</v>
      </c>
      <c r="H14" s="90" t="s">
        <v>56</v>
      </c>
      <c r="I14" s="43" t="s">
        <v>57</v>
      </c>
      <c r="J14" s="9">
        <v>0</v>
      </c>
      <c r="K14" s="9">
        <v>0</v>
      </c>
      <c r="L14" s="9">
        <v>5</v>
      </c>
      <c r="M14" s="9">
        <v>20</v>
      </c>
      <c r="N14" s="9">
        <v>15</v>
      </c>
      <c r="O14" s="9">
        <v>2</v>
      </c>
      <c r="P14" s="9">
        <v>2</v>
      </c>
      <c r="Q14" s="9">
        <v>0</v>
      </c>
      <c r="R14" s="9">
        <v>0</v>
      </c>
      <c r="S14" s="9">
        <v>0</v>
      </c>
      <c r="T14" s="9">
        <v>0</v>
      </c>
      <c r="U14" s="9">
        <v>2</v>
      </c>
      <c r="V14" s="9">
        <v>2</v>
      </c>
      <c r="W14" s="9">
        <v>3</v>
      </c>
      <c r="X14" s="9">
        <v>2</v>
      </c>
      <c r="Y14" s="8">
        <v>0</v>
      </c>
      <c r="Z14" s="8">
        <v>0</v>
      </c>
      <c r="AA14" s="8">
        <v>2</v>
      </c>
      <c r="AB14" s="8">
        <v>0</v>
      </c>
      <c r="AC14" s="8">
        <v>0</v>
      </c>
      <c r="AD14" s="8">
        <v>0</v>
      </c>
      <c r="AE14" s="8">
        <v>0</v>
      </c>
      <c r="AF14" s="8">
        <v>3</v>
      </c>
      <c r="AG14" s="8">
        <v>0</v>
      </c>
      <c r="AH14" s="8">
        <v>2</v>
      </c>
      <c r="AI14" s="8">
        <v>0</v>
      </c>
      <c r="AJ14" s="8">
        <v>0</v>
      </c>
      <c r="AK14" s="8">
        <v>0</v>
      </c>
      <c r="AL14" s="8">
        <v>0</v>
      </c>
      <c r="AM14" s="8">
        <v>5</v>
      </c>
      <c r="AN14" s="5">
        <v>65</v>
      </c>
      <c r="AO14" s="53" t="s">
        <v>253</v>
      </c>
      <c r="AP14" s="2"/>
      <c r="AQ14" s="2"/>
      <c r="AR14" s="2"/>
      <c r="AS14" s="2"/>
    </row>
    <row r="15" spans="1:45" ht="26.25" customHeight="1">
      <c r="A15" s="51">
        <v>9</v>
      </c>
      <c r="B15" s="44" t="s">
        <v>86</v>
      </c>
      <c r="C15" s="44" t="s">
        <v>50</v>
      </c>
      <c r="D15" s="44" t="s">
        <v>73</v>
      </c>
      <c r="E15" s="67">
        <v>38940</v>
      </c>
      <c r="F15" s="41" t="s">
        <v>31</v>
      </c>
      <c r="G15" s="41">
        <v>8</v>
      </c>
      <c r="H15" s="90" t="s">
        <v>56</v>
      </c>
      <c r="I15" s="43" t="s">
        <v>57</v>
      </c>
      <c r="J15" s="9">
        <v>5</v>
      </c>
      <c r="K15" s="9">
        <v>0</v>
      </c>
      <c r="L15" s="9">
        <v>3</v>
      </c>
      <c r="M15" s="9">
        <v>15</v>
      </c>
      <c r="N15" s="9">
        <v>5</v>
      </c>
      <c r="O15" s="9">
        <v>0</v>
      </c>
      <c r="P15" s="9">
        <v>0</v>
      </c>
      <c r="Q15" s="9">
        <v>3</v>
      </c>
      <c r="R15" s="9">
        <v>3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5">
        <v>2</v>
      </c>
      <c r="Z15" s="5">
        <v>3</v>
      </c>
      <c r="AA15" s="5">
        <v>2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5</v>
      </c>
      <c r="AN15" s="5">
        <v>46</v>
      </c>
      <c r="AO15" s="53" t="s">
        <v>253</v>
      </c>
      <c r="AP15" s="2"/>
      <c r="AQ15" s="2"/>
      <c r="AR15" s="2"/>
      <c r="AS15" s="2"/>
    </row>
    <row r="16" spans="1:45" ht="26.25" customHeight="1">
      <c r="A16" s="51">
        <v>10</v>
      </c>
      <c r="B16" s="44" t="s">
        <v>87</v>
      </c>
      <c r="C16" s="44" t="s">
        <v>88</v>
      </c>
      <c r="D16" s="44" t="s">
        <v>60</v>
      </c>
      <c r="E16" s="67">
        <v>38932</v>
      </c>
      <c r="F16" s="41" t="s">
        <v>46</v>
      </c>
      <c r="G16" s="41">
        <v>8</v>
      </c>
      <c r="H16" s="90" t="s">
        <v>69</v>
      </c>
      <c r="I16" s="43" t="s">
        <v>70</v>
      </c>
      <c r="J16" s="9">
        <v>0</v>
      </c>
      <c r="K16" s="9">
        <v>0</v>
      </c>
      <c r="L16" s="9">
        <v>10</v>
      </c>
      <c r="M16" s="9">
        <v>20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2</v>
      </c>
      <c r="W16" s="9">
        <v>3</v>
      </c>
      <c r="X16" s="9">
        <v>0</v>
      </c>
      <c r="Y16" s="8">
        <v>0</v>
      </c>
      <c r="Z16" s="8">
        <v>0</v>
      </c>
      <c r="AA16" s="8">
        <v>0</v>
      </c>
      <c r="AB16" s="8">
        <v>0</v>
      </c>
      <c r="AC16" s="8">
        <v>2</v>
      </c>
      <c r="AD16" s="8">
        <v>3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6</v>
      </c>
      <c r="AM16" s="8">
        <v>0</v>
      </c>
      <c r="AN16" s="5">
        <v>46</v>
      </c>
      <c r="AO16" s="53" t="s">
        <v>253</v>
      </c>
      <c r="AP16" s="2"/>
      <c r="AQ16" s="2"/>
      <c r="AR16" s="2"/>
      <c r="AS16" s="2"/>
    </row>
    <row r="17" spans="1:45" ht="26.25" customHeight="1">
      <c r="A17" s="51">
        <v>11</v>
      </c>
      <c r="B17" s="44" t="s">
        <v>89</v>
      </c>
      <c r="C17" s="44" t="s">
        <v>90</v>
      </c>
      <c r="D17" s="44" t="s">
        <v>60</v>
      </c>
      <c r="E17" s="67">
        <v>38921</v>
      </c>
      <c r="F17" s="41" t="s">
        <v>46</v>
      </c>
      <c r="G17" s="41">
        <v>8</v>
      </c>
      <c r="H17" s="90" t="s">
        <v>91</v>
      </c>
      <c r="I17" s="43" t="s">
        <v>92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2</v>
      </c>
      <c r="P17" s="37">
        <v>0</v>
      </c>
      <c r="Q17" s="37">
        <v>0</v>
      </c>
      <c r="R17" s="37">
        <v>3</v>
      </c>
      <c r="S17" s="37">
        <v>0</v>
      </c>
      <c r="T17" s="37">
        <v>0</v>
      </c>
      <c r="U17" s="37">
        <v>2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2</v>
      </c>
      <c r="AB17" s="37">
        <v>2</v>
      </c>
      <c r="AC17" s="37">
        <v>2</v>
      </c>
      <c r="AD17" s="37">
        <v>3</v>
      </c>
      <c r="AE17" s="37">
        <v>0</v>
      </c>
      <c r="AF17" s="37">
        <v>0</v>
      </c>
      <c r="AG17" s="37">
        <v>3</v>
      </c>
      <c r="AH17" s="37">
        <v>2</v>
      </c>
      <c r="AI17" s="37">
        <v>0</v>
      </c>
      <c r="AJ17" s="37">
        <v>0</v>
      </c>
      <c r="AK17" s="37">
        <v>3</v>
      </c>
      <c r="AL17" s="37">
        <v>0</v>
      </c>
      <c r="AM17" s="37">
        <v>20</v>
      </c>
      <c r="AN17" s="37">
        <f>J17+K17+L17+M17+N17+O17+P17+Q17+R17+S17+T17+U17+V17+W17+X17+Y17+Z17+AA17+AB17+AC17+AD17+AE17+AF17+AG17+AH17+AI17+AJ17+AK17+AL17+AM17</f>
        <v>44</v>
      </c>
      <c r="AO17" s="53" t="s">
        <v>253</v>
      </c>
      <c r="AP17" s="2"/>
      <c r="AQ17" s="2"/>
      <c r="AR17" s="2"/>
      <c r="AS17" s="2"/>
    </row>
    <row r="18" spans="1:45" ht="26.25" customHeight="1">
      <c r="A18" s="51">
        <v>12</v>
      </c>
      <c r="B18" s="44" t="s">
        <v>95</v>
      </c>
      <c r="C18" s="44" t="s">
        <v>96</v>
      </c>
      <c r="D18" s="44" t="s">
        <v>97</v>
      </c>
      <c r="E18" s="67">
        <v>38748</v>
      </c>
      <c r="F18" s="41" t="s">
        <v>82</v>
      </c>
      <c r="G18" s="41">
        <v>8</v>
      </c>
      <c r="H18" s="90" t="s">
        <v>56</v>
      </c>
      <c r="I18" s="43" t="s">
        <v>57</v>
      </c>
      <c r="J18" s="9">
        <v>5</v>
      </c>
      <c r="K18" s="9">
        <v>0</v>
      </c>
      <c r="L18" s="9">
        <v>3</v>
      </c>
      <c r="M18" s="9">
        <v>10</v>
      </c>
      <c r="N18" s="9">
        <v>5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2</v>
      </c>
      <c r="W18" s="9">
        <v>3</v>
      </c>
      <c r="X18" s="9">
        <v>0</v>
      </c>
      <c r="Y18" s="5">
        <v>0</v>
      </c>
      <c r="Z18" s="5">
        <v>0</v>
      </c>
      <c r="AA18" s="5">
        <v>0</v>
      </c>
      <c r="AB18" s="5">
        <v>0</v>
      </c>
      <c r="AC18" s="5">
        <v>2</v>
      </c>
      <c r="AD18" s="5">
        <v>3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33</v>
      </c>
      <c r="AO18" s="53" t="s">
        <v>253</v>
      </c>
      <c r="AP18" s="2"/>
      <c r="AQ18" s="2"/>
      <c r="AR18" s="2"/>
      <c r="AS18" s="2"/>
    </row>
    <row r="19" spans="1:45" ht="45" customHeight="1">
      <c r="AP19" s="2"/>
      <c r="AQ19" s="2"/>
      <c r="AR19" s="2"/>
      <c r="AS19" s="2"/>
    </row>
    <row r="20" spans="1:45" ht="36.75" customHeight="1">
      <c r="AP20" s="2"/>
      <c r="AQ20" s="2"/>
      <c r="AR20" s="2"/>
      <c r="AS20" s="2"/>
    </row>
    <row r="21" spans="1:45" ht="45.75" customHeight="1">
      <c r="AP21" s="2"/>
      <c r="AQ21" s="2"/>
      <c r="AR21" s="2"/>
      <c r="AS21" s="2"/>
    </row>
    <row r="22" spans="1:45" ht="37.5" customHeight="1">
      <c r="AP22" s="2"/>
      <c r="AQ22" s="2"/>
      <c r="AR22" s="2"/>
      <c r="AS22" s="2"/>
    </row>
    <row r="23" spans="1:45" ht="46.5" customHeight="1">
      <c r="AP23" s="2"/>
      <c r="AQ23" s="2"/>
      <c r="AR23" s="2"/>
      <c r="AS23" s="2"/>
    </row>
    <row r="24" spans="1:45" ht="42.75" customHeight="1">
      <c r="AP24" s="2"/>
      <c r="AQ24" s="2"/>
      <c r="AR24" s="2"/>
      <c r="AS24" s="2"/>
    </row>
    <row r="25" spans="1:45" ht="43.5" customHeight="1">
      <c r="AP25" s="2"/>
      <c r="AQ25" s="2"/>
      <c r="AR25" s="2"/>
      <c r="AS25" s="2"/>
    </row>
    <row r="26" spans="1:45" ht="43.5" customHeight="1">
      <c r="AP26" s="2"/>
      <c r="AQ26" s="2"/>
      <c r="AR26" s="2"/>
      <c r="AS26" s="2"/>
    </row>
    <row r="27" spans="1:45" ht="43.5" customHeight="1">
      <c r="AP27" s="2"/>
      <c r="AQ27" s="2"/>
      <c r="AR27" s="2"/>
      <c r="AS27" s="2"/>
    </row>
    <row r="28" spans="1:45" ht="44.25" customHeight="1">
      <c r="AP28" s="2"/>
      <c r="AQ28" s="2"/>
      <c r="AR28" s="2"/>
      <c r="AS28" s="2"/>
    </row>
  </sheetData>
  <mergeCells count="11">
    <mergeCell ref="J6:AM6"/>
    <mergeCell ref="A1:AS1"/>
    <mergeCell ref="A2:A6"/>
    <mergeCell ref="B2:I2"/>
    <mergeCell ref="AN2:AN6"/>
    <mergeCell ref="AO2:AO6"/>
    <mergeCell ref="B3:I4"/>
    <mergeCell ref="J3:N4"/>
    <mergeCell ref="O3:AH4"/>
    <mergeCell ref="AI3:AM4"/>
    <mergeCell ref="B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9"/>
  <sheetViews>
    <sheetView zoomScale="60" zoomScaleNormal="60" workbookViewId="0">
      <selection activeCell="E33" sqref="E33"/>
    </sheetView>
  </sheetViews>
  <sheetFormatPr defaultRowHeight="15.75"/>
  <cols>
    <col min="1" max="1" width="9.140625" style="21"/>
    <col min="2" max="2" width="19.28515625" style="23" customWidth="1"/>
    <col min="3" max="3" width="18.28515625" style="23" customWidth="1"/>
    <col min="4" max="4" width="21.28515625" style="23" customWidth="1"/>
    <col min="5" max="5" width="15.85546875" style="23" customWidth="1"/>
    <col min="6" max="6" width="12" style="21" customWidth="1"/>
    <col min="7" max="7" width="13.5703125" style="21" customWidth="1"/>
    <col min="8" max="8" width="49.7109375" style="23" customWidth="1"/>
    <col min="9" max="9" width="65.28515625" style="23" customWidth="1"/>
    <col min="10" max="10" width="5.7109375" style="21" customWidth="1"/>
    <col min="11" max="11" width="5.5703125" style="21" customWidth="1"/>
    <col min="12" max="12" width="5.7109375" style="21" customWidth="1"/>
    <col min="13" max="13" width="4.85546875" style="21" customWidth="1"/>
    <col min="14" max="14" width="6.140625" style="21" customWidth="1"/>
    <col min="15" max="15" width="5.28515625" style="21" customWidth="1"/>
    <col min="16" max="16" width="5.140625" style="21" customWidth="1"/>
    <col min="17" max="17" width="6.28515625" style="21" customWidth="1"/>
    <col min="18" max="18" width="6.140625" style="21" customWidth="1"/>
    <col min="19" max="19" width="5.5703125" style="21" customWidth="1"/>
    <col min="20" max="20" width="5.42578125" style="21" customWidth="1"/>
    <col min="21" max="22" width="5.5703125" style="21" customWidth="1"/>
    <col min="23" max="23" width="5" style="21" customWidth="1"/>
    <col min="24" max="24" width="5.7109375" style="21" customWidth="1"/>
    <col min="25" max="25" width="6.42578125" style="1" customWidth="1"/>
    <col min="26" max="26" width="5.7109375" style="1" customWidth="1"/>
    <col min="27" max="27" width="5.28515625" style="1" customWidth="1"/>
    <col min="28" max="28" width="6.140625" style="1" customWidth="1"/>
    <col min="29" max="29" width="5.28515625" style="1" customWidth="1"/>
    <col min="30" max="30" width="5.7109375" style="1" customWidth="1"/>
    <col min="31" max="31" width="5" style="1" customWidth="1"/>
    <col min="32" max="32" width="4.28515625" style="1" customWidth="1"/>
    <col min="33" max="33" width="5.28515625" style="1" customWidth="1"/>
    <col min="34" max="34" width="4.85546875" style="1" customWidth="1"/>
    <col min="35" max="38" width="5.85546875" style="1" customWidth="1"/>
    <col min="39" max="39" width="12.5703125" style="1" customWidth="1"/>
    <col min="40" max="40" width="16.7109375" style="1" customWidth="1"/>
    <col min="41" max="44" width="9.140625" style="1" hidden="1" customWidth="1"/>
    <col min="45" max="16384" width="9.140625" style="1"/>
  </cols>
  <sheetData>
    <row r="1" spans="1:44" s="2" customFormat="1" ht="21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2" customFormat="1" ht="2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34">
        <v>1</v>
      </c>
      <c r="K2" s="34">
        <v>2</v>
      </c>
      <c r="L2" s="34">
        <v>3</v>
      </c>
      <c r="M2" s="34">
        <v>4</v>
      </c>
      <c r="N2" s="34">
        <v>5</v>
      </c>
      <c r="O2" s="34">
        <v>1</v>
      </c>
      <c r="P2" s="34">
        <v>2</v>
      </c>
      <c r="Q2" s="34">
        <v>3</v>
      </c>
      <c r="R2" s="34">
        <v>4</v>
      </c>
      <c r="S2" s="34">
        <v>5</v>
      </c>
      <c r="T2" s="34">
        <v>6</v>
      </c>
      <c r="U2" s="34">
        <v>7</v>
      </c>
      <c r="V2" s="34">
        <v>8</v>
      </c>
      <c r="W2" s="34">
        <v>9</v>
      </c>
      <c r="X2" s="34">
        <v>10</v>
      </c>
      <c r="Y2" s="34">
        <v>11</v>
      </c>
      <c r="Z2" s="34">
        <v>12</v>
      </c>
      <c r="AA2" s="34">
        <v>13</v>
      </c>
      <c r="AB2" s="34">
        <v>14</v>
      </c>
      <c r="AC2" s="34">
        <v>15</v>
      </c>
      <c r="AD2" s="34">
        <v>16</v>
      </c>
      <c r="AE2" s="34">
        <v>17</v>
      </c>
      <c r="AF2" s="34">
        <v>18</v>
      </c>
      <c r="AG2" s="34">
        <v>19</v>
      </c>
      <c r="AH2" s="34">
        <v>20</v>
      </c>
      <c r="AI2" s="34">
        <v>1</v>
      </c>
      <c r="AJ2" s="34">
        <v>2</v>
      </c>
      <c r="AK2" s="34">
        <v>3</v>
      </c>
      <c r="AL2" s="34">
        <v>4</v>
      </c>
      <c r="AM2" s="80" t="s">
        <v>0</v>
      </c>
      <c r="AN2" s="80" t="s">
        <v>11</v>
      </c>
      <c r="AO2" s="29"/>
      <c r="AP2" s="29"/>
      <c r="AQ2" s="29"/>
    </row>
    <row r="3" spans="1:44" s="3" customFormat="1" ht="42.75" customHeight="1">
      <c r="A3" s="70"/>
      <c r="B3" s="80"/>
      <c r="C3" s="80"/>
      <c r="D3" s="80"/>
      <c r="E3" s="80"/>
      <c r="F3" s="80"/>
      <c r="G3" s="80"/>
      <c r="H3" s="80"/>
      <c r="I3" s="80"/>
      <c r="J3" s="80" t="s">
        <v>13</v>
      </c>
      <c r="K3" s="80"/>
      <c r="L3" s="80"/>
      <c r="M3" s="80"/>
      <c r="N3" s="80"/>
      <c r="O3" s="80" t="s">
        <v>14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93" t="s">
        <v>98</v>
      </c>
      <c r="AJ3" s="94"/>
      <c r="AK3" s="94"/>
      <c r="AL3" s="95"/>
      <c r="AM3" s="80"/>
      <c r="AN3" s="80"/>
      <c r="AO3" s="29"/>
      <c r="AP3" s="29"/>
      <c r="AQ3" s="35"/>
    </row>
    <row r="4" spans="1:44" s="3" customFormat="1" ht="27" customHeight="1">
      <c r="A4" s="70"/>
      <c r="B4" s="70"/>
      <c r="C4" s="70"/>
      <c r="D4" s="70"/>
      <c r="E4" s="70"/>
      <c r="F4" s="70"/>
      <c r="G4" s="70"/>
      <c r="H4" s="70"/>
      <c r="I4" s="70"/>
      <c r="J4" s="34">
        <v>18</v>
      </c>
      <c r="K4" s="34">
        <v>23</v>
      </c>
      <c r="L4" s="34">
        <v>21</v>
      </c>
      <c r="M4" s="34">
        <v>24</v>
      </c>
      <c r="N4" s="34">
        <v>16</v>
      </c>
      <c r="O4" s="39">
        <v>2</v>
      </c>
      <c r="P4" s="39">
        <v>3</v>
      </c>
      <c r="Q4" s="39">
        <v>3</v>
      </c>
      <c r="R4" s="39">
        <v>2</v>
      </c>
      <c r="S4" s="39">
        <v>3</v>
      </c>
      <c r="T4" s="39">
        <v>3</v>
      </c>
      <c r="U4" s="39">
        <v>2</v>
      </c>
      <c r="V4" s="39">
        <v>2</v>
      </c>
      <c r="W4" s="39">
        <v>2</v>
      </c>
      <c r="X4" s="39">
        <v>3</v>
      </c>
      <c r="Y4" s="39">
        <v>3</v>
      </c>
      <c r="Z4" s="39">
        <v>2</v>
      </c>
      <c r="AA4" s="39">
        <v>3</v>
      </c>
      <c r="AB4" s="39">
        <v>2</v>
      </c>
      <c r="AC4" s="39">
        <v>2</v>
      </c>
      <c r="AD4" s="39">
        <v>2</v>
      </c>
      <c r="AE4" s="39">
        <v>3</v>
      </c>
      <c r="AF4" s="39">
        <v>2</v>
      </c>
      <c r="AG4" s="39">
        <v>3</v>
      </c>
      <c r="AH4" s="39">
        <v>3</v>
      </c>
      <c r="AI4" s="39">
        <v>40</v>
      </c>
      <c r="AJ4" s="39">
        <v>40</v>
      </c>
      <c r="AK4" s="39">
        <v>40</v>
      </c>
      <c r="AL4" s="39">
        <v>30</v>
      </c>
      <c r="AM4" s="80"/>
      <c r="AN4" s="80"/>
      <c r="AO4" s="35"/>
      <c r="AP4" s="35"/>
    </row>
    <row r="5" spans="1:44" s="2" customFormat="1" ht="90.75" customHeight="1">
      <c r="A5" s="70"/>
      <c r="B5" s="57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 t="s">
        <v>8</v>
      </c>
      <c r="H5" s="57" t="s">
        <v>9</v>
      </c>
      <c r="I5" s="57" t="s">
        <v>10</v>
      </c>
      <c r="J5" s="71" t="s">
        <v>1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3"/>
      <c r="AM5" s="80"/>
      <c r="AN5" s="80"/>
      <c r="AO5" s="35"/>
      <c r="AP5" s="29"/>
    </row>
    <row r="6" spans="1:44" s="2" customFormat="1" ht="27.75" customHeight="1">
      <c r="A6" s="31">
        <v>1</v>
      </c>
      <c r="B6" s="44" t="s">
        <v>100</v>
      </c>
      <c r="C6" s="44" t="s">
        <v>101</v>
      </c>
      <c r="D6" s="44" t="s">
        <v>102</v>
      </c>
      <c r="E6" s="42">
        <v>38616</v>
      </c>
      <c r="F6" s="41" t="s">
        <v>31</v>
      </c>
      <c r="G6" s="5">
        <v>9</v>
      </c>
      <c r="H6" s="90" t="s">
        <v>103</v>
      </c>
      <c r="I6" s="43" t="s">
        <v>104</v>
      </c>
      <c r="J6" s="39">
        <v>10</v>
      </c>
      <c r="K6" s="39">
        <v>0</v>
      </c>
      <c r="L6" s="39">
        <v>7</v>
      </c>
      <c r="M6" s="39">
        <v>16</v>
      </c>
      <c r="N6" s="39">
        <v>6</v>
      </c>
      <c r="O6" s="39">
        <v>2</v>
      </c>
      <c r="P6" s="39">
        <v>0</v>
      </c>
      <c r="Q6" s="39">
        <v>3</v>
      </c>
      <c r="R6" s="39">
        <v>2</v>
      </c>
      <c r="S6" s="39">
        <v>3</v>
      </c>
      <c r="T6" s="39">
        <v>3</v>
      </c>
      <c r="U6" s="39">
        <v>2</v>
      </c>
      <c r="V6" s="39">
        <v>2</v>
      </c>
      <c r="W6" s="39">
        <v>2</v>
      </c>
      <c r="X6" s="39">
        <v>0</v>
      </c>
      <c r="Y6" s="39">
        <v>3</v>
      </c>
      <c r="Z6" s="39">
        <v>2</v>
      </c>
      <c r="AA6" s="31">
        <v>0</v>
      </c>
      <c r="AB6" s="31">
        <v>2</v>
      </c>
      <c r="AC6" s="31">
        <v>2</v>
      </c>
      <c r="AD6" s="31">
        <v>2</v>
      </c>
      <c r="AE6" s="31">
        <v>3</v>
      </c>
      <c r="AF6" s="31">
        <v>0</v>
      </c>
      <c r="AG6" s="31">
        <v>3</v>
      </c>
      <c r="AH6" s="31">
        <v>0</v>
      </c>
      <c r="AI6" s="31">
        <v>10</v>
      </c>
      <c r="AJ6" s="31">
        <v>40</v>
      </c>
      <c r="AK6" s="31">
        <v>40</v>
      </c>
      <c r="AL6" s="31">
        <v>15</v>
      </c>
      <c r="AM6" s="36">
        <v>180</v>
      </c>
      <c r="AN6" s="35" t="s">
        <v>246</v>
      </c>
      <c r="AO6" s="35"/>
      <c r="AP6" s="29"/>
    </row>
    <row r="7" spans="1:44" s="10" customFormat="1" ht="27.95" customHeight="1">
      <c r="A7" s="9">
        <v>2</v>
      </c>
      <c r="B7" s="44" t="s">
        <v>105</v>
      </c>
      <c r="C7" s="44" t="s">
        <v>106</v>
      </c>
      <c r="D7" s="44" t="s">
        <v>107</v>
      </c>
      <c r="E7" s="42">
        <v>38572</v>
      </c>
      <c r="F7" s="41" t="s">
        <v>226</v>
      </c>
      <c r="G7" s="5">
        <v>9</v>
      </c>
      <c r="H7" s="90" t="s">
        <v>47</v>
      </c>
      <c r="I7" s="43" t="s">
        <v>48</v>
      </c>
      <c r="J7" s="8">
        <v>10</v>
      </c>
      <c r="K7" s="8">
        <v>0</v>
      </c>
      <c r="L7" s="8">
        <v>7</v>
      </c>
      <c r="M7" s="8">
        <v>8</v>
      </c>
      <c r="N7" s="8">
        <v>2</v>
      </c>
      <c r="O7" s="5">
        <v>2</v>
      </c>
      <c r="P7" s="5">
        <v>3</v>
      </c>
      <c r="Q7" s="5">
        <v>3</v>
      </c>
      <c r="R7" s="5">
        <v>0</v>
      </c>
      <c r="S7" s="5">
        <v>5</v>
      </c>
      <c r="T7" s="5">
        <v>0</v>
      </c>
      <c r="U7" s="5">
        <v>2</v>
      </c>
      <c r="V7" s="5">
        <v>2</v>
      </c>
      <c r="W7" s="5">
        <v>2</v>
      </c>
      <c r="X7" s="5">
        <v>3</v>
      </c>
      <c r="Y7" s="8">
        <v>0</v>
      </c>
      <c r="Z7" s="8">
        <v>2</v>
      </c>
      <c r="AA7" s="8">
        <v>3</v>
      </c>
      <c r="AB7" s="8">
        <v>0</v>
      </c>
      <c r="AC7" s="8">
        <v>2</v>
      </c>
      <c r="AD7" s="8">
        <v>0</v>
      </c>
      <c r="AE7" s="8">
        <v>3</v>
      </c>
      <c r="AF7" s="8">
        <v>0</v>
      </c>
      <c r="AG7" s="8">
        <v>0</v>
      </c>
      <c r="AH7" s="8">
        <v>3</v>
      </c>
      <c r="AI7" s="5">
        <v>40</v>
      </c>
      <c r="AJ7" s="5">
        <v>20</v>
      </c>
      <c r="AK7" s="5">
        <v>6</v>
      </c>
      <c r="AL7" s="5">
        <v>30</v>
      </c>
      <c r="AM7" s="5">
        <f>AL7+AK7+AJ7+AI7+AH7+AE7+AC7+AA7+Z7+X7+W7+V7+U7+S7+Q7+P7+O7+N7+M7+L7+J7</f>
        <v>158</v>
      </c>
      <c r="AN7" s="38" t="s">
        <v>246</v>
      </c>
      <c r="AO7" s="29"/>
      <c r="AP7" s="40"/>
    </row>
    <row r="8" spans="1:44" s="10" customFormat="1" ht="27.95" customHeight="1">
      <c r="A8" s="31">
        <v>3</v>
      </c>
      <c r="B8" s="44" t="s">
        <v>108</v>
      </c>
      <c r="C8" s="44" t="s">
        <v>83</v>
      </c>
      <c r="D8" s="44" t="s">
        <v>109</v>
      </c>
      <c r="E8" s="42">
        <v>38620</v>
      </c>
      <c r="F8" s="41" t="s">
        <v>31</v>
      </c>
      <c r="G8" s="5">
        <v>9</v>
      </c>
      <c r="H8" s="90" t="s">
        <v>22</v>
      </c>
      <c r="I8" s="43" t="s">
        <v>23</v>
      </c>
      <c r="J8" s="8">
        <v>6</v>
      </c>
      <c r="K8" s="8">
        <v>23</v>
      </c>
      <c r="L8" s="8">
        <v>10</v>
      </c>
      <c r="M8" s="8">
        <v>8</v>
      </c>
      <c r="N8" s="8">
        <v>0</v>
      </c>
      <c r="O8" s="5">
        <v>2</v>
      </c>
      <c r="P8" s="5">
        <v>3</v>
      </c>
      <c r="Q8" s="5">
        <v>3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2</v>
      </c>
      <c r="X8" s="5">
        <v>3</v>
      </c>
      <c r="Y8" s="8">
        <v>0</v>
      </c>
      <c r="Z8" s="8">
        <v>2</v>
      </c>
      <c r="AA8" s="8">
        <v>0</v>
      </c>
      <c r="AB8" s="8">
        <v>0</v>
      </c>
      <c r="AC8" s="8">
        <v>2</v>
      </c>
      <c r="AD8" s="8">
        <v>0</v>
      </c>
      <c r="AE8" s="8">
        <v>3</v>
      </c>
      <c r="AF8" s="8">
        <v>0</v>
      </c>
      <c r="AG8" s="8">
        <v>3</v>
      </c>
      <c r="AH8" s="8">
        <v>0</v>
      </c>
      <c r="AI8" s="5">
        <v>30</v>
      </c>
      <c r="AJ8" s="5">
        <v>15</v>
      </c>
      <c r="AK8" s="5">
        <v>12</v>
      </c>
      <c r="AL8" s="5">
        <v>23</v>
      </c>
      <c r="AM8" s="5">
        <f>AL8+AK8+AJ8+AI8+AG8+AE8+AC8+Z8+X8+W8+Q8+P8+O8+M8+L8+K8+J8</f>
        <v>150</v>
      </c>
      <c r="AN8" s="9" t="s">
        <v>247</v>
      </c>
      <c r="AO8" s="29"/>
      <c r="AP8" s="40"/>
    </row>
    <row r="9" spans="1:44" s="10" customFormat="1" ht="27.95" customHeight="1">
      <c r="A9" s="9">
        <v>4</v>
      </c>
      <c r="B9" s="44" t="s">
        <v>110</v>
      </c>
      <c r="C9" s="44" t="s">
        <v>111</v>
      </c>
      <c r="D9" s="44" t="s">
        <v>112</v>
      </c>
      <c r="E9" s="42">
        <v>38522</v>
      </c>
      <c r="F9" s="41" t="s">
        <v>31</v>
      </c>
      <c r="G9" s="5">
        <v>9</v>
      </c>
      <c r="H9" s="90" t="s">
        <v>22</v>
      </c>
      <c r="I9" s="43" t="s">
        <v>23</v>
      </c>
      <c r="J9" s="5">
        <v>14</v>
      </c>
      <c r="K9" s="5">
        <v>0</v>
      </c>
      <c r="L9" s="5">
        <v>0</v>
      </c>
      <c r="M9" s="5">
        <v>4</v>
      </c>
      <c r="N9" s="5">
        <v>6</v>
      </c>
      <c r="O9" s="5">
        <v>2</v>
      </c>
      <c r="P9" s="5">
        <v>3</v>
      </c>
      <c r="Q9" s="5">
        <v>0</v>
      </c>
      <c r="R9" s="5">
        <v>2</v>
      </c>
      <c r="S9" s="5">
        <v>3</v>
      </c>
      <c r="T9" s="5">
        <v>3</v>
      </c>
      <c r="U9" s="5">
        <v>2</v>
      </c>
      <c r="V9" s="5">
        <v>0</v>
      </c>
      <c r="W9" s="5">
        <v>2</v>
      </c>
      <c r="X9" s="5">
        <v>3</v>
      </c>
      <c r="Y9" s="5">
        <v>3</v>
      </c>
      <c r="Z9" s="5">
        <v>2</v>
      </c>
      <c r="AA9" s="5">
        <v>0</v>
      </c>
      <c r="AB9" s="5">
        <v>2</v>
      </c>
      <c r="AC9" s="5">
        <v>2</v>
      </c>
      <c r="AD9" s="5">
        <v>2</v>
      </c>
      <c r="AE9" s="5">
        <v>0</v>
      </c>
      <c r="AF9" s="5">
        <v>0</v>
      </c>
      <c r="AG9" s="5">
        <v>0</v>
      </c>
      <c r="AH9" s="5">
        <v>0</v>
      </c>
      <c r="AI9" s="5">
        <v>10</v>
      </c>
      <c r="AJ9" s="5">
        <v>10</v>
      </c>
      <c r="AK9" s="5">
        <v>24</v>
      </c>
      <c r="AL9" s="5">
        <v>30</v>
      </c>
      <c r="AM9" s="5">
        <f>AL9+AK9+AJ9+AI9+AD9+AC9+AB9+Z9+Y9+X9+W9+U9+T9+S9+R9+P9+O9+N9+M9+J9</f>
        <v>129</v>
      </c>
      <c r="AN9" s="9" t="s">
        <v>248</v>
      </c>
      <c r="AO9" s="29"/>
      <c r="AP9" s="40"/>
    </row>
    <row r="10" spans="1:44" s="10" customFormat="1" ht="27.95" customHeight="1">
      <c r="A10" s="31">
        <v>5</v>
      </c>
      <c r="B10" s="43" t="s">
        <v>175</v>
      </c>
      <c r="C10" s="48" t="s">
        <v>176</v>
      </c>
      <c r="D10" s="43" t="s">
        <v>177</v>
      </c>
      <c r="E10" s="48"/>
      <c r="F10" s="41" t="s">
        <v>226</v>
      </c>
      <c r="G10" s="5">
        <v>9</v>
      </c>
      <c r="H10" s="90" t="s">
        <v>178</v>
      </c>
      <c r="I10" s="43" t="s">
        <v>179</v>
      </c>
      <c r="J10" s="5">
        <v>2</v>
      </c>
      <c r="K10" s="5">
        <v>0</v>
      </c>
      <c r="L10" s="5">
        <v>8</v>
      </c>
      <c r="M10" s="5">
        <v>8</v>
      </c>
      <c r="N10" s="5">
        <v>4</v>
      </c>
      <c r="O10" s="5">
        <v>2</v>
      </c>
      <c r="P10" s="5">
        <v>3</v>
      </c>
      <c r="Q10" s="5">
        <v>3</v>
      </c>
      <c r="R10" s="5">
        <v>2</v>
      </c>
      <c r="S10" s="5">
        <v>3</v>
      </c>
      <c r="T10" s="5">
        <v>3</v>
      </c>
      <c r="U10" s="5">
        <v>2</v>
      </c>
      <c r="V10" s="5">
        <v>2</v>
      </c>
      <c r="W10" s="5">
        <v>2</v>
      </c>
      <c r="X10" s="5">
        <v>3</v>
      </c>
      <c r="Y10" s="5">
        <v>0</v>
      </c>
      <c r="Z10" s="5">
        <v>2</v>
      </c>
      <c r="AA10" s="5">
        <v>3</v>
      </c>
      <c r="AB10" s="5">
        <v>0</v>
      </c>
      <c r="AC10" s="5">
        <v>0</v>
      </c>
      <c r="AD10" s="5">
        <v>2</v>
      </c>
      <c r="AE10" s="5">
        <v>3</v>
      </c>
      <c r="AF10" s="5">
        <v>0</v>
      </c>
      <c r="AG10" s="5">
        <v>3</v>
      </c>
      <c r="AH10" s="5">
        <v>3</v>
      </c>
      <c r="AI10" s="5">
        <v>0</v>
      </c>
      <c r="AJ10" s="5">
        <v>20</v>
      </c>
      <c r="AK10" s="5">
        <v>15</v>
      </c>
      <c r="AL10" s="5">
        <v>30</v>
      </c>
      <c r="AM10" s="5">
        <f>J10+K10+L10+M10+N10+O10+P10+Q10+R10+S10+T10+U10+V10+W10+X10+Y10+Z10+AA10+AB10+AC10+AD10+AE10+AF10+AG10+AH10+AI10+AJ10+AK10+AL10</f>
        <v>128</v>
      </c>
      <c r="AN10" s="9" t="s">
        <v>248</v>
      </c>
      <c r="AO10" s="29"/>
      <c r="AP10" s="40"/>
    </row>
    <row r="11" spans="1:44" s="10" customFormat="1" ht="27.95" customHeight="1">
      <c r="A11" s="9">
        <v>6</v>
      </c>
      <c r="B11" s="46" t="s">
        <v>113</v>
      </c>
      <c r="C11" s="46" t="s">
        <v>114</v>
      </c>
      <c r="D11" s="46" t="s">
        <v>115</v>
      </c>
      <c r="E11" s="47">
        <v>38491</v>
      </c>
      <c r="F11" s="41" t="s">
        <v>226</v>
      </c>
      <c r="G11" s="5">
        <v>9</v>
      </c>
      <c r="H11" s="91" t="s">
        <v>47</v>
      </c>
      <c r="I11" s="43" t="s">
        <v>48</v>
      </c>
      <c r="J11" s="5">
        <v>6</v>
      </c>
      <c r="K11" s="5">
        <v>21</v>
      </c>
      <c r="L11" s="5">
        <v>10</v>
      </c>
      <c r="M11" s="5">
        <v>4</v>
      </c>
      <c r="N11" s="5">
        <v>0</v>
      </c>
      <c r="O11" s="5">
        <v>2</v>
      </c>
      <c r="P11" s="5">
        <v>0</v>
      </c>
      <c r="Q11" s="5">
        <v>3</v>
      </c>
      <c r="R11" s="5">
        <v>2</v>
      </c>
      <c r="S11" s="5">
        <v>0</v>
      </c>
      <c r="T11" s="5">
        <v>0</v>
      </c>
      <c r="U11" s="5">
        <v>2</v>
      </c>
      <c r="V11" s="5">
        <v>0</v>
      </c>
      <c r="W11" s="5">
        <v>2</v>
      </c>
      <c r="X11" s="5">
        <v>3</v>
      </c>
      <c r="Y11" s="5">
        <v>0</v>
      </c>
      <c r="Z11" s="5">
        <v>0</v>
      </c>
      <c r="AA11" s="5">
        <v>3</v>
      </c>
      <c r="AB11" s="5">
        <v>0</v>
      </c>
      <c r="AC11" s="5">
        <v>2</v>
      </c>
      <c r="AD11" s="5">
        <v>2</v>
      </c>
      <c r="AE11" s="5">
        <v>0</v>
      </c>
      <c r="AF11" s="5">
        <v>2</v>
      </c>
      <c r="AG11" s="5">
        <v>0</v>
      </c>
      <c r="AH11" s="5">
        <v>3</v>
      </c>
      <c r="AI11" s="5">
        <v>10</v>
      </c>
      <c r="AJ11" s="5">
        <v>10</v>
      </c>
      <c r="AK11" s="5">
        <v>0</v>
      </c>
      <c r="AL11" s="5">
        <v>30</v>
      </c>
      <c r="AM11" s="5">
        <f>AL11+AJ11+AI11+AH11+AF11+AD11+AC11+AA11+X11+W11+U11+R11+Q11+O11+M11+L11+K11+J11</f>
        <v>117</v>
      </c>
      <c r="AN11" s="9" t="s">
        <v>248</v>
      </c>
      <c r="AO11" s="29"/>
      <c r="AP11" s="40"/>
    </row>
    <row r="12" spans="1:44" s="10" customFormat="1" ht="27.95" customHeight="1">
      <c r="A12" s="31">
        <v>7</v>
      </c>
      <c r="B12" s="44" t="s">
        <v>119</v>
      </c>
      <c r="C12" s="44" t="s">
        <v>120</v>
      </c>
      <c r="D12" s="44" t="s">
        <v>121</v>
      </c>
      <c r="E12" s="42">
        <v>38355</v>
      </c>
      <c r="F12" s="41" t="s">
        <v>226</v>
      </c>
      <c r="G12" s="5">
        <v>9</v>
      </c>
      <c r="H12" s="90" t="s">
        <v>122</v>
      </c>
      <c r="I12" s="43" t="s">
        <v>123</v>
      </c>
      <c r="J12" s="39">
        <v>14</v>
      </c>
      <c r="K12" s="39">
        <v>0</v>
      </c>
      <c r="L12" s="39">
        <v>7</v>
      </c>
      <c r="M12" s="39">
        <v>4</v>
      </c>
      <c r="N12" s="39">
        <v>2</v>
      </c>
      <c r="O12" s="39">
        <v>2</v>
      </c>
      <c r="P12" s="39">
        <v>0</v>
      </c>
      <c r="Q12" s="39">
        <v>3</v>
      </c>
      <c r="R12" s="39">
        <v>0</v>
      </c>
      <c r="S12" s="39">
        <v>0</v>
      </c>
      <c r="T12" s="39">
        <v>0</v>
      </c>
      <c r="U12" s="39">
        <v>2</v>
      </c>
      <c r="V12" s="39">
        <v>0</v>
      </c>
      <c r="W12" s="39">
        <v>2</v>
      </c>
      <c r="X12" s="39">
        <v>3</v>
      </c>
      <c r="Y12" s="39">
        <v>3</v>
      </c>
      <c r="Z12" s="39">
        <v>2</v>
      </c>
      <c r="AA12" s="8">
        <v>3</v>
      </c>
      <c r="AB12" s="8">
        <v>0</v>
      </c>
      <c r="AC12" s="8">
        <v>2</v>
      </c>
      <c r="AD12" s="8">
        <v>0</v>
      </c>
      <c r="AE12" s="8">
        <v>3</v>
      </c>
      <c r="AF12" s="8">
        <v>2</v>
      </c>
      <c r="AG12" s="8">
        <v>0</v>
      </c>
      <c r="AH12" s="8">
        <v>3</v>
      </c>
      <c r="AI12" s="8">
        <v>10</v>
      </c>
      <c r="AJ12" s="8">
        <v>5</v>
      </c>
      <c r="AK12" s="8">
        <v>6</v>
      </c>
      <c r="AL12" s="8">
        <v>30</v>
      </c>
      <c r="AM12" s="37">
        <v>108</v>
      </c>
      <c r="AN12" s="9" t="s">
        <v>248</v>
      </c>
      <c r="AO12" s="29"/>
      <c r="AP12" s="40"/>
    </row>
    <row r="13" spans="1:44" s="10" customFormat="1" ht="27.95" customHeight="1">
      <c r="A13" s="9">
        <v>8</v>
      </c>
      <c r="B13" s="44" t="s">
        <v>116</v>
      </c>
      <c r="C13" s="44" t="s">
        <v>117</v>
      </c>
      <c r="D13" s="44" t="s">
        <v>118</v>
      </c>
      <c r="E13" s="42">
        <v>38653</v>
      </c>
      <c r="F13" s="41" t="s">
        <v>31</v>
      </c>
      <c r="G13" s="5">
        <v>9</v>
      </c>
      <c r="H13" s="90" t="s">
        <v>22</v>
      </c>
      <c r="I13" s="43" t="s">
        <v>23</v>
      </c>
      <c r="J13" s="39">
        <v>10</v>
      </c>
      <c r="K13" s="39">
        <v>0</v>
      </c>
      <c r="L13" s="39">
        <v>0</v>
      </c>
      <c r="M13" s="39">
        <v>8</v>
      </c>
      <c r="N13" s="39">
        <v>2</v>
      </c>
      <c r="O13" s="39">
        <v>2</v>
      </c>
      <c r="P13" s="39">
        <v>3</v>
      </c>
      <c r="Q13" s="39">
        <v>3</v>
      </c>
      <c r="R13" s="39">
        <v>2</v>
      </c>
      <c r="S13" s="39">
        <v>3</v>
      </c>
      <c r="T13" s="39">
        <v>0</v>
      </c>
      <c r="U13" s="39">
        <v>2</v>
      </c>
      <c r="V13" s="39">
        <v>0</v>
      </c>
      <c r="W13" s="39">
        <v>2</v>
      </c>
      <c r="X13" s="39">
        <v>3</v>
      </c>
      <c r="Y13" s="39">
        <v>0</v>
      </c>
      <c r="Z13" s="39">
        <v>2</v>
      </c>
      <c r="AA13" s="39">
        <v>3</v>
      </c>
      <c r="AB13" s="39">
        <v>0</v>
      </c>
      <c r="AC13" s="39">
        <v>0</v>
      </c>
      <c r="AD13" s="39">
        <v>2</v>
      </c>
      <c r="AE13" s="39">
        <v>3</v>
      </c>
      <c r="AF13" s="39">
        <v>2</v>
      </c>
      <c r="AG13" s="39">
        <v>0</v>
      </c>
      <c r="AH13" s="39">
        <v>0</v>
      </c>
      <c r="AI13" s="39">
        <v>10</v>
      </c>
      <c r="AJ13" s="39">
        <v>15</v>
      </c>
      <c r="AK13" s="39">
        <v>6</v>
      </c>
      <c r="AL13" s="39">
        <v>23</v>
      </c>
      <c r="AM13" s="37">
        <v>106</v>
      </c>
      <c r="AN13" s="9" t="s">
        <v>248</v>
      </c>
      <c r="AO13" s="29"/>
      <c r="AP13" s="40"/>
    </row>
    <row r="14" spans="1:44" s="10" customFormat="1" ht="27.95" customHeight="1">
      <c r="A14" s="31">
        <v>9</v>
      </c>
      <c r="B14" s="44" t="s">
        <v>124</v>
      </c>
      <c r="C14" s="44" t="s">
        <v>125</v>
      </c>
      <c r="D14" s="44" t="s">
        <v>36</v>
      </c>
      <c r="E14" s="42">
        <v>38332</v>
      </c>
      <c r="F14" s="41" t="s">
        <v>31</v>
      </c>
      <c r="G14" s="5">
        <v>9</v>
      </c>
      <c r="H14" s="90" t="s">
        <v>74</v>
      </c>
      <c r="I14" s="43" t="s">
        <v>75</v>
      </c>
      <c r="J14" s="39">
        <v>2</v>
      </c>
      <c r="K14" s="39">
        <v>0</v>
      </c>
      <c r="L14" s="39">
        <v>0</v>
      </c>
      <c r="M14" s="39">
        <v>4</v>
      </c>
      <c r="N14" s="39">
        <v>0</v>
      </c>
      <c r="O14" s="39">
        <v>2</v>
      </c>
      <c r="P14" s="39">
        <v>0</v>
      </c>
      <c r="Q14" s="39">
        <v>0</v>
      </c>
      <c r="R14" s="39">
        <v>0</v>
      </c>
      <c r="S14" s="39">
        <v>0</v>
      </c>
      <c r="T14" s="39">
        <v>3</v>
      </c>
      <c r="U14" s="39">
        <v>2</v>
      </c>
      <c r="V14" s="39">
        <v>2</v>
      </c>
      <c r="W14" s="39">
        <v>2</v>
      </c>
      <c r="X14" s="39">
        <v>3</v>
      </c>
      <c r="Y14" s="39">
        <v>3</v>
      </c>
      <c r="Z14" s="39">
        <v>2</v>
      </c>
      <c r="AA14" s="39">
        <v>3</v>
      </c>
      <c r="AB14" s="39">
        <v>2</v>
      </c>
      <c r="AC14" s="39">
        <v>2</v>
      </c>
      <c r="AD14" s="39">
        <v>0</v>
      </c>
      <c r="AE14" s="39">
        <v>3</v>
      </c>
      <c r="AF14" s="39">
        <v>2</v>
      </c>
      <c r="AG14" s="39">
        <v>3</v>
      </c>
      <c r="AH14" s="39">
        <v>3</v>
      </c>
      <c r="AI14" s="39">
        <v>10</v>
      </c>
      <c r="AJ14" s="39">
        <v>20</v>
      </c>
      <c r="AK14" s="39">
        <v>3</v>
      </c>
      <c r="AL14" s="39">
        <v>23</v>
      </c>
      <c r="AM14" s="37">
        <v>99</v>
      </c>
      <c r="AN14" s="9" t="s">
        <v>248</v>
      </c>
      <c r="AO14" s="29"/>
      <c r="AP14" s="40"/>
    </row>
    <row r="15" spans="1:44" s="10" customFormat="1" ht="27.95" customHeight="1">
      <c r="A15" s="9">
        <v>10</v>
      </c>
      <c r="B15" s="44" t="s">
        <v>61</v>
      </c>
      <c r="C15" s="44" t="s">
        <v>62</v>
      </c>
      <c r="D15" s="44" t="s">
        <v>63</v>
      </c>
      <c r="E15" s="42">
        <v>38351</v>
      </c>
      <c r="F15" s="41" t="s">
        <v>31</v>
      </c>
      <c r="G15" s="5">
        <v>9</v>
      </c>
      <c r="H15" s="90" t="s">
        <v>64</v>
      </c>
      <c r="I15" s="43" t="s">
        <v>65</v>
      </c>
      <c r="J15" s="39">
        <v>18</v>
      </c>
      <c r="K15" s="39">
        <v>0</v>
      </c>
      <c r="L15" s="39">
        <v>0</v>
      </c>
      <c r="M15" s="39">
        <v>6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3</v>
      </c>
      <c r="T15" s="39">
        <v>0</v>
      </c>
      <c r="U15" s="39">
        <v>0</v>
      </c>
      <c r="V15" s="39">
        <v>2</v>
      </c>
      <c r="W15" s="39">
        <v>2</v>
      </c>
      <c r="X15" s="39">
        <v>0</v>
      </c>
      <c r="Y15" s="39">
        <v>3</v>
      </c>
      <c r="Z15" s="39">
        <v>2</v>
      </c>
      <c r="AA15" s="39">
        <v>0</v>
      </c>
      <c r="AB15" s="39">
        <v>0</v>
      </c>
      <c r="AC15" s="39">
        <v>0</v>
      </c>
      <c r="AD15" s="39">
        <v>2</v>
      </c>
      <c r="AE15" s="39">
        <v>0</v>
      </c>
      <c r="AF15" s="39">
        <v>2</v>
      </c>
      <c r="AG15" s="39">
        <v>0</v>
      </c>
      <c r="AH15" s="39">
        <v>0</v>
      </c>
      <c r="AI15" s="39">
        <v>0</v>
      </c>
      <c r="AJ15" s="39">
        <v>25</v>
      </c>
      <c r="AK15" s="39">
        <v>3</v>
      </c>
      <c r="AL15" s="39">
        <v>23</v>
      </c>
      <c r="AM15" s="37">
        <f>AL15+AK15+AJ15+AF15+AD15+Z15+Y15+W15+V15+S15+M15+J15</f>
        <v>91</v>
      </c>
      <c r="AN15" s="9" t="s">
        <v>248</v>
      </c>
      <c r="AO15" s="29"/>
      <c r="AP15" s="40"/>
    </row>
    <row r="16" spans="1:44" s="10" customFormat="1" ht="27.95" customHeight="1">
      <c r="A16" s="31">
        <v>11</v>
      </c>
      <c r="B16" s="44" t="s">
        <v>126</v>
      </c>
      <c r="C16" s="44" t="s">
        <v>127</v>
      </c>
      <c r="D16" s="44" t="s">
        <v>128</v>
      </c>
      <c r="E16" s="42">
        <v>38570</v>
      </c>
      <c r="F16" s="41" t="s">
        <v>31</v>
      </c>
      <c r="G16" s="5">
        <v>9</v>
      </c>
      <c r="H16" s="90" t="s">
        <v>22</v>
      </c>
      <c r="I16" s="43" t="s">
        <v>23</v>
      </c>
      <c r="J16" s="39">
        <v>0</v>
      </c>
      <c r="K16" s="39">
        <v>0</v>
      </c>
      <c r="L16" s="39">
        <v>0</v>
      </c>
      <c r="M16" s="39">
        <v>0</v>
      </c>
      <c r="N16" s="39">
        <v>2</v>
      </c>
      <c r="O16" s="39">
        <v>2</v>
      </c>
      <c r="P16" s="39">
        <v>2</v>
      </c>
      <c r="Q16" s="39">
        <v>0</v>
      </c>
      <c r="R16" s="39">
        <v>2</v>
      </c>
      <c r="S16" s="39">
        <v>3</v>
      </c>
      <c r="T16" s="39">
        <v>3</v>
      </c>
      <c r="U16" s="39">
        <v>2</v>
      </c>
      <c r="V16" s="39">
        <v>0</v>
      </c>
      <c r="W16" s="39">
        <v>0</v>
      </c>
      <c r="X16" s="39">
        <v>0</v>
      </c>
      <c r="Y16" s="39">
        <v>0</v>
      </c>
      <c r="Z16" s="39">
        <v>2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2</v>
      </c>
      <c r="AG16" s="39">
        <v>0</v>
      </c>
      <c r="AH16" s="39">
        <v>0</v>
      </c>
      <c r="AI16" s="39">
        <v>0</v>
      </c>
      <c r="AJ16" s="39">
        <v>10</v>
      </c>
      <c r="AK16" s="39">
        <v>33</v>
      </c>
      <c r="AL16" s="39">
        <v>22</v>
      </c>
      <c r="AM16" s="37">
        <v>85</v>
      </c>
      <c r="AN16" s="9" t="s">
        <v>248</v>
      </c>
      <c r="AO16" s="29"/>
      <c r="AP16" s="40"/>
    </row>
    <row r="17" spans="1:42" s="10" customFormat="1" ht="27.95" customHeight="1">
      <c r="A17" s="9">
        <v>12</v>
      </c>
      <c r="B17" s="44" t="s">
        <v>129</v>
      </c>
      <c r="C17" s="44" t="s">
        <v>130</v>
      </c>
      <c r="D17" s="44" t="s">
        <v>131</v>
      </c>
      <c r="E17" s="42">
        <v>38641</v>
      </c>
      <c r="F17" s="41" t="s">
        <v>226</v>
      </c>
      <c r="G17" s="5">
        <v>9</v>
      </c>
      <c r="H17" s="90" t="s">
        <v>74</v>
      </c>
      <c r="I17" s="43" t="s">
        <v>75</v>
      </c>
      <c r="J17" s="39">
        <v>2</v>
      </c>
      <c r="K17" s="39">
        <v>0</v>
      </c>
      <c r="L17" s="39">
        <v>7</v>
      </c>
      <c r="M17" s="39">
        <v>8</v>
      </c>
      <c r="N17" s="39">
        <v>0</v>
      </c>
      <c r="O17" s="39">
        <v>2</v>
      </c>
      <c r="P17" s="39">
        <v>0</v>
      </c>
      <c r="Q17" s="39">
        <v>0</v>
      </c>
      <c r="R17" s="39">
        <v>2</v>
      </c>
      <c r="S17" s="39">
        <v>0</v>
      </c>
      <c r="T17" s="39">
        <v>3</v>
      </c>
      <c r="U17" s="39">
        <v>2</v>
      </c>
      <c r="V17" s="39">
        <v>0</v>
      </c>
      <c r="W17" s="39">
        <v>2</v>
      </c>
      <c r="X17" s="39">
        <v>3</v>
      </c>
      <c r="Y17" s="39">
        <v>0</v>
      </c>
      <c r="Z17" s="39">
        <v>2</v>
      </c>
      <c r="AA17" s="8">
        <v>0</v>
      </c>
      <c r="AB17" s="8">
        <v>2</v>
      </c>
      <c r="AC17" s="8">
        <v>2</v>
      </c>
      <c r="AD17" s="8">
        <v>2</v>
      </c>
      <c r="AE17" s="8">
        <v>0</v>
      </c>
      <c r="AF17" s="8">
        <v>0</v>
      </c>
      <c r="AG17" s="8">
        <v>3</v>
      </c>
      <c r="AH17" s="8">
        <v>3</v>
      </c>
      <c r="AI17" s="8">
        <v>20</v>
      </c>
      <c r="AJ17" s="8">
        <v>15</v>
      </c>
      <c r="AK17" s="8">
        <v>0</v>
      </c>
      <c r="AL17" s="8">
        <v>0</v>
      </c>
      <c r="AM17" s="38">
        <v>80</v>
      </c>
      <c r="AN17" s="9" t="s">
        <v>248</v>
      </c>
      <c r="AO17" s="29"/>
      <c r="AP17" s="40"/>
    </row>
    <row r="18" spans="1:42" s="10" customFormat="1" ht="27.95" customHeight="1">
      <c r="A18" s="31">
        <v>13</v>
      </c>
      <c r="B18" s="44" t="s">
        <v>132</v>
      </c>
      <c r="C18" s="45" t="s">
        <v>133</v>
      </c>
      <c r="D18" s="44" t="s">
        <v>134</v>
      </c>
      <c r="E18" s="92">
        <v>38724</v>
      </c>
      <c r="F18" s="41" t="s">
        <v>226</v>
      </c>
      <c r="G18" s="5">
        <v>9</v>
      </c>
      <c r="H18" s="30" t="s">
        <v>170</v>
      </c>
      <c r="I18" s="90" t="s">
        <v>135</v>
      </c>
      <c r="J18" s="39">
        <v>6</v>
      </c>
      <c r="K18" s="39">
        <v>0</v>
      </c>
      <c r="L18" s="39">
        <v>0</v>
      </c>
      <c r="M18" s="39">
        <v>4</v>
      </c>
      <c r="N18" s="39">
        <v>2</v>
      </c>
      <c r="O18" s="39">
        <v>2</v>
      </c>
      <c r="P18" s="39">
        <v>3</v>
      </c>
      <c r="Q18" s="39">
        <v>0</v>
      </c>
      <c r="R18" s="39">
        <v>2</v>
      </c>
      <c r="S18" s="39">
        <v>0</v>
      </c>
      <c r="T18" s="39">
        <v>3</v>
      </c>
      <c r="U18" s="39">
        <v>2</v>
      </c>
      <c r="V18" s="39">
        <v>0</v>
      </c>
      <c r="W18" s="39">
        <v>2</v>
      </c>
      <c r="X18" s="39">
        <v>3</v>
      </c>
      <c r="Y18" s="39">
        <v>3</v>
      </c>
      <c r="Z18" s="39">
        <v>2</v>
      </c>
      <c r="AA18" s="8">
        <v>3</v>
      </c>
      <c r="AB18" s="8">
        <v>0</v>
      </c>
      <c r="AC18" s="8">
        <v>2</v>
      </c>
      <c r="AD18" s="8">
        <v>2</v>
      </c>
      <c r="AE18" s="8">
        <v>3</v>
      </c>
      <c r="AF18" s="8">
        <v>2</v>
      </c>
      <c r="AG18" s="8">
        <v>0</v>
      </c>
      <c r="AH18" s="8">
        <v>0</v>
      </c>
      <c r="AI18" s="8">
        <v>0</v>
      </c>
      <c r="AJ18" s="8">
        <v>0</v>
      </c>
      <c r="AK18" s="8">
        <v>9</v>
      </c>
      <c r="AL18" s="8">
        <v>30</v>
      </c>
      <c r="AM18" s="37">
        <v>85</v>
      </c>
      <c r="AN18" s="9" t="s">
        <v>248</v>
      </c>
      <c r="AO18" s="29"/>
      <c r="AP18" s="40"/>
    </row>
    <row r="19" spans="1:42" s="10" customFormat="1" ht="27.95" customHeight="1">
      <c r="A19" s="9">
        <v>14</v>
      </c>
      <c r="B19" s="44" t="s">
        <v>136</v>
      </c>
      <c r="C19" s="44" t="s">
        <v>137</v>
      </c>
      <c r="D19" s="44" t="s">
        <v>42</v>
      </c>
      <c r="E19" s="42">
        <v>38455</v>
      </c>
      <c r="F19" s="41" t="s">
        <v>31</v>
      </c>
      <c r="G19" s="5">
        <v>9</v>
      </c>
      <c r="H19" s="90" t="s">
        <v>69</v>
      </c>
      <c r="I19" s="43" t="s">
        <v>70</v>
      </c>
      <c r="J19" s="39">
        <v>8</v>
      </c>
      <c r="K19" s="39">
        <v>0</v>
      </c>
      <c r="L19" s="39">
        <v>0</v>
      </c>
      <c r="M19" s="39">
        <v>4</v>
      </c>
      <c r="N19" s="39">
        <v>0</v>
      </c>
      <c r="O19" s="39">
        <v>2</v>
      </c>
      <c r="P19" s="39">
        <v>0</v>
      </c>
      <c r="Q19" s="39">
        <v>0</v>
      </c>
      <c r="R19" s="39">
        <v>2</v>
      </c>
      <c r="S19" s="39">
        <v>3</v>
      </c>
      <c r="T19" s="39">
        <v>0</v>
      </c>
      <c r="U19" s="39">
        <v>2</v>
      </c>
      <c r="V19" s="39">
        <v>2</v>
      </c>
      <c r="W19" s="39">
        <v>2</v>
      </c>
      <c r="X19" s="39">
        <v>3</v>
      </c>
      <c r="Y19" s="39">
        <v>3</v>
      </c>
      <c r="Z19" s="39">
        <v>0</v>
      </c>
      <c r="AA19" s="8">
        <v>3</v>
      </c>
      <c r="AB19" s="8">
        <v>2</v>
      </c>
      <c r="AC19" s="8">
        <v>2</v>
      </c>
      <c r="AD19" s="8">
        <v>2</v>
      </c>
      <c r="AE19" s="8">
        <v>3</v>
      </c>
      <c r="AF19" s="8">
        <v>0</v>
      </c>
      <c r="AG19" s="8">
        <v>0</v>
      </c>
      <c r="AH19" s="8">
        <v>0</v>
      </c>
      <c r="AI19" s="8">
        <v>10</v>
      </c>
      <c r="AJ19" s="8">
        <v>20</v>
      </c>
      <c r="AK19" s="8">
        <v>0</v>
      </c>
      <c r="AL19" s="8">
        <v>0</v>
      </c>
      <c r="AM19" s="37">
        <v>73</v>
      </c>
      <c r="AN19" s="9" t="s">
        <v>248</v>
      </c>
      <c r="AO19" s="29"/>
      <c r="AP19" s="40"/>
    </row>
    <row r="20" spans="1:42" s="10" customFormat="1" ht="27.95" customHeight="1">
      <c r="A20" s="31">
        <v>15</v>
      </c>
      <c r="B20" s="44" t="s">
        <v>138</v>
      </c>
      <c r="C20" s="44" t="s">
        <v>139</v>
      </c>
      <c r="D20" s="44" t="s">
        <v>21</v>
      </c>
      <c r="E20" s="42">
        <v>38508</v>
      </c>
      <c r="F20" s="41" t="s">
        <v>226</v>
      </c>
      <c r="G20" s="5">
        <v>9</v>
      </c>
      <c r="H20" s="90" t="s">
        <v>22</v>
      </c>
      <c r="I20" s="43" t="s">
        <v>23</v>
      </c>
      <c r="J20" s="5">
        <v>12</v>
      </c>
      <c r="K20" s="5">
        <v>0</v>
      </c>
      <c r="L20" s="5">
        <v>0</v>
      </c>
      <c r="M20" s="5">
        <v>4</v>
      </c>
      <c r="N20" s="5">
        <v>2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3</v>
      </c>
      <c r="U20" s="5">
        <v>2</v>
      </c>
      <c r="V20" s="5">
        <v>0</v>
      </c>
      <c r="W20" s="5">
        <v>0</v>
      </c>
      <c r="X20" s="5">
        <v>3</v>
      </c>
      <c r="Y20" s="5">
        <v>3</v>
      </c>
      <c r="Z20" s="5">
        <v>2</v>
      </c>
      <c r="AA20" s="5">
        <v>3</v>
      </c>
      <c r="AB20" s="5">
        <v>0</v>
      </c>
      <c r="AC20" s="5">
        <v>0</v>
      </c>
      <c r="AD20" s="5">
        <v>2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5</v>
      </c>
      <c r="AK20" s="5">
        <v>6</v>
      </c>
      <c r="AL20" s="5">
        <v>23</v>
      </c>
      <c r="AM20" s="5">
        <f>AL20+AK20+AJ20+AI20+AD20+AA20+Z20+Y20+X20+U20+T20+O20+N20+M20+J20</f>
        <v>72</v>
      </c>
      <c r="AN20" s="9" t="s">
        <v>248</v>
      </c>
      <c r="AO20" s="29"/>
      <c r="AP20" s="40"/>
    </row>
    <row r="21" spans="1:42" s="10" customFormat="1" ht="27.95" customHeight="1">
      <c r="A21" s="9">
        <v>16</v>
      </c>
      <c r="B21" s="44" t="s">
        <v>140</v>
      </c>
      <c r="C21" s="44" t="s">
        <v>141</v>
      </c>
      <c r="D21" s="44" t="s">
        <v>142</v>
      </c>
      <c r="E21" s="42">
        <v>38312</v>
      </c>
      <c r="F21" s="41" t="s">
        <v>31</v>
      </c>
      <c r="G21" s="5">
        <v>9</v>
      </c>
      <c r="H21" s="90" t="s">
        <v>74</v>
      </c>
      <c r="I21" s="43" t="s">
        <v>75</v>
      </c>
      <c r="J21" s="39">
        <v>14</v>
      </c>
      <c r="K21" s="39">
        <v>0</v>
      </c>
      <c r="L21" s="39">
        <v>0</v>
      </c>
      <c r="M21" s="39">
        <v>8</v>
      </c>
      <c r="N21" s="39">
        <v>4</v>
      </c>
      <c r="O21" s="39">
        <v>2</v>
      </c>
      <c r="P21" s="39">
        <v>0</v>
      </c>
      <c r="Q21" s="39">
        <v>0</v>
      </c>
      <c r="R21" s="39">
        <v>2</v>
      </c>
      <c r="S21" s="39">
        <v>3</v>
      </c>
      <c r="T21" s="39">
        <v>0</v>
      </c>
      <c r="U21" s="39">
        <v>2</v>
      </c>
      <c r="V21" s="39">
        <v>0</v>
      </c>
      <c r="W21" s="39">
        <v>2</v>
      </c>
      <c r="X21" s="39">
        <v>0</v>
      </c>
      <c r="Y21" s="39">
        <v>0</v>
      </c>
      <c r="Z21" s="39">
        <v>2</v>
      </c>
      <c r="AA21" s="39">
        <v>3</v>
      </c>
      <c r="AB21" s="39">
        <v>0</v>
      </c>
      <c r="AC21" s="39">
        <v>0</v>
      </c>
      <c r="AD21" s="39">
        <v>2</v>
      </c>
      <c r="AE21" s="39">
        <v>0</v>
      </c>
      <c r="AF21" s="39">
        <v>2</v>
      </c>
      <c r="AG21" s="39">
        <v>3</v>
      </c>
      <c r="AH21" s="39">
        <v>0</v>
      </c>
      <c r="AI21" s="39">
        <v>0</v>
      </c>
      <c r="AJ21" s="39">
        <v>10</v>
      </c>
      <c r="AK21" s="39">
        <v>3</v>
      </c>
      <c r="AL21" s="39">
        <v>8</v>
      </c>
      <c r="AM21" s="37">
        <v>70</v>
      </c>
      <c r="AN21" s="9" t="s">
        <v>248</v>
      </c>
      <c r="AO21" s="29"/>
      <c r="AP21" s="40"/>
    </row>
    <row r="22" spans="1:42" s="10" customFormat="1" ht="27.95" customHeight="1">
      <c r="A22" s="31">
        <v>17</v>
      </c>
      <c r="B22" s="44" t="s">
        <v>143</v>
      </c>
      <c r="C22" s="44" t="s">
        <v>144</v>
      </c>
      <c r="D22" s="44"/>
      <c r="E22" s="42">
        <v>38509</v>
      </c>
      <c r="F22" s="41" t="s">
        <v>31</v>
      </c>
      <c r="G22" s="5">
        <v>9</v>
      </c>
      <c r="H22" s="90" t="s">
        <v>22</v>
      </c>
      <c r="I22" s="43" t="s">
        <v>23</v>
      </c>
      <c r="J22" s="8">
        <v>10</v>
      </c>
      <c r="K22" s="8">
        <v>0</v>
      </c>
      <c r="L22" s="8">
        <v>0</v>
      </c>
      <c r="M22" s="8">
        <v>4</v>
      </c>
      <c r="N22" s="8">
        <v>2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3</v>
      </c>
      <c r="U22" s="5">
        <v>2</v>
      </c>
      <c r="V22" s="5">
        <v>0</v>
      </c>
      <c r="W22" s="5">
        <v>0</v>
      </c>
      <c r="X22" s="5">
        <v>3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0</v>
      </c>
      <c r="AE22" s="8">
        <v>3</v>
      </c>
      <c r="AF22" s="8">
        <v>2</v>
      </c>
      <c r="AG22" s="8">
        <v>3</v>
      </c>
      <c r="AH22" s="8">
        <v>0</v>
      </c>
      <c r="AI22" s="5">
        <v>10</v>
      </c>
      <c r="AJ22" s="5">
        <v>0</v>
      </c>
      <c r="AK22" s="5">
        <v>0</v>
      </c>
      <c r="AL22" s="5">
        <v>23</v>
      </c>
      <c r="AM22" s="5">
        <f>AL22+AI22+AG22+AF22+AE22+AC22+X22+U22+T22+O22+N22+M22+J22</f>
        <v>69</v>
      </c>
      <c r="AN22" s="9" t="s">
        <v>248</v>
      </c>
      <c r="AO22" s="29"/>
      <c r="AP22" s="40"/>
    </row>
    <row r="23" spans="1:42" s="10" customFormat="1" ht="27.95" customHeight="1">
      <c r="A23" s="9">
        <v>18</v>
      </c>
      <c r="B23" s="44" t="s">
        <v>145</v>
      </c>
      <c r="C23" s="44" t="s">
        <v>146</v>
      </c>
      <c r="D23" s="44" t="s">
        <v>147</v>
      </c>
      <c r="E23" s="41" t="s">
        <v>148</v>
      </c>
      <c r="F23" s="41" t="s">
        <v>31</v>
      </c>
      <c r="G23" s="5">
        <v>9</v>
      </c>
      <c r="H23" s="90" t="s">
        <v>22</v>
      </c>
      <c r="I23" s="43" t="s">
        <v>23</v>
      </c>
      <c r="J23" s="6">
        <v>14</v>
      </c>
      <c r="K23" s="6">
        <v>0</v>
      </c>
      <c r="L23" s="6">
        <v>5</v>
      </c>
      <c r="M23" s="6">
        <v>0</v>
      </c>
      <c r="N23" s="6">
        <v>2</v>
      </c>
      <c r="O23" s="5">
        <v>2</v>
      </c>
      <c r="P23" s="5">
        <v>0</v>
      </c>
      <c r="Q23" s="5">
        <v>3</v>
      </c>
      <c r="R23" s="5">
        <v>2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3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3</v>
      </c>
      <c r="AF23" s="6">
        <v>2</v>
      </c>
      <c r="AG23" s="6">
        <v>0</v>
      </c>
      <c r="AH23" s="6">
        <v>0</v>
      </c>
      <c r="AI23" s="5">
        <v>0</v>
      </c>
      <c r="AJ23" s="5">
        <v>10</v>
      </c>
      <c r="AK23" s="5">
        <v>3</v>
      </c>
      <c r="AL23" s="5">
        <v>15</v>
      </c>
      <c r="AM23" s="6">
        <f>AL23+AK23+AJ23+AF23+AE23+AD23+X23+W23+R23+Q23+O23+N23+L23+J23</f>
        <v>68</v>
      </c>
      <c r="AN23" s="9" t="s">
        <v>248</v>
      </c>
      <c r="AO23" s="29"/>
      <c r="AP23" s="40"/>
    </row>
    <row r="24" spans="1:42" s="10" customFormat="1" ht="27.95" customHeight="1">
      <c r="A24" s="31">
        <v>19</v>
      </c>
      <c r="B24" s="44" t="s">
        <v>149</v>
      </c>
      <c r="C24" s="44" t="s">
        <v>20</v>
      </c>
      <c r="D24" s="44" t="s">
        <v>150</v>
      </c>
      <c r="E24" s="42">
        <v>38489</v>
      </c>
      <c r="F24" s="41" t="s">
        <v>226</v>
      </c>
      <c r="G24" s="5">
        <v>9</v>
      </c>
      <c r="H24" s="90" t="s">
        <v>122</v>
      </c>
      <c r="I24" s="43" t="s">
        <v>123</v>
      </c>
      <c r="J24" s="39">
        <v>10</v>
      </c>
      <c r="K24" s="39">
        <v>0</v>
      </c>
      <c r="L24" s="39">
        <v>0</v>
      </c>
      <c r="M24" s="39">
        <v>4</v>
      </c>
      <c r="N24" s="39">
        <v>4</v>
      </c>
      <c r="O24" s="39">
        <v>2</v>
      </c>
      <c r="P24" s="39">
        <v>0</v>
      </c>
      <c r="Q24" s="39">
        <v>0</v>
      </c>
      <c r="R24" s="39">
        <v>2</v>
      </c>
      <c r="S24" s="39">
        <v>0</v>
      </c>
      <c r="T24" s="39">
        <v>0</v>
      </c>
      <c r="U24" s="39">
        <v>0</v>
      </c>
      <c r="V24" s="39">
        <v>2</v>
      </c>
      <c r="W24" s="39">
        <v>2</v>
      </c>
      <c r="X24" s="39">
        <v>3</v>
      </c>
      <c r="Y24" s="39">
        <v>3</v>
      </c>
      <c r="Z24" s="39">
        <v>2</v>
      </c>
      <c r="AA24" s="8">
        <v>0</v>
      </c>
      <c r="AB24" s="8">
        <v>0</v>
      </c>
      <c r="AC24" s="8">
        <v>2</v>
      </c>
      <c r="AD24" s="8">
        <v>0</v>
      </c>
      <c r="AE24" s="8">
        <v>3</v>
      </c>
      <c r="AF24" s="8">
        <v>2</v>
      </c>
      <c r="AG24" s="8">
        <v>0</v>
      </c>
      <c r="AH24" s="8">
        <v>0</v>
      </c>
      <c r="AI24" s="8">
        <v>0</v>
      </c>
      <c r="AJ24" s="8">
        <v>0</v>
      </c>
      <c r="AK24" s="8">
        <v>3</v>
      </c>
      <c r="AL24" s="8">
        <v>23</v>
      </c>
      <c r="AM24" s="37">
        <v>67</v>
      </c>
      <c r="AN24" s="9" t="s">
        <v>248</v>
      </c>
      <c r="AO24" s="29"/>
      <c r="AP24" s="40"/>
    </row>
    <row r="25" spans="1:42" s="10" customFormat="1" ht="27.95" customHeight="1">
      <c r="A25" s="9">
        <v>20</v>
      </c>
      <c r="B25" s="44" t="s">
        <v>151</v>
      </c>
      <c r="C25" s="44" t="s">
        <v>152</v>
      </c>
      <c r="D25" s="44" t="s">
        <v>153</v>
      </c>
      <c r="E25" s="42">
        <v>38437</v>
      </c>
      <c r="F25" s="41" t="s">
        <v>31</v>
      </c>
      <c r="G25" s="5">
        <v>9</v>
      </c>
      <c r="H25" s="90" t="s">
        <v>22</v>
      </c>
      <c r="I25" s="43" t="s">
        <v>23</v>
      </c>
      <c r="J25" s="39">
        <v>8</v>
      </c>
      <c r="K25" s="39">
        <v>0</v>
      </c>
      <c r="L25" s="39">
        <v>0</v>
      </c>
      <c r="M25" s="39">
        <v>4</v>
      </c>
      <c r="N25" s="39">
        <v>2</v>
      </c>
      <c r="O25" s="39">
        <v>2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2</v>
      </c>
      <c r="V25" s="39">
        <v>0</v>
      </c>
      <c r="W25" s="39">
        <v>0</v>
      </c>
      <c r="X25" s="39">
        <v>0</v>
      </c>
      <c r="Y25" s="39">
        <v>0</v>
      </c>
      <c r="Z25" s="39">
        <v>2</v>
      </c>
      <c r="AA25" s="31">
        <v>3</v>
      </c>
      <c r="AB25" s="31">
        <v>0</v>
      </c>
      <c r="AC25" s="31">
        <v>0</v>
      </c>
      <c r="AD25" s="31">
        <v>2</v>
      </c>
      <c r="AE25" s="31">
        <v>3</v>
      </c>
      <c r="AF25" s="31">
        <v>2</v>
      </c>
      <c r="AG25" s="31">
        <v>0</v>
      </c>
      <c r="AH25" s="31">
        <v>0</v>
      </c>
      <c r="AI25" s="31">
        <v>0</v>
      </c>
      <c r="AJ25" s="31">
        <v>10</v>
      </c>
      <c r="AK25" s="31">
        <v>3</v>
      </c>
      <c r="AL25" s="31">
        <v>22</v>
      </c>
      <c r="AM25" s="37">
        <v>65</v>
      </c>
      <c r="AN25" s="9" t="s">
        <v>248</v>
      </c>
      <c r="AO25" s="29"/>
      <c r="AP25" s="40"/>
    </row>
    <row r="26" spans="1:42" s="10" customFormat="1" ht="27.95" customHeight="1">
      <c r="A26" s="31">
        <v>21</v>
      </c>
      <c r="B26" s="44" t="s">
        <v>154</v>
      </c>
      <c r="C26" s="44" t="s">
        <v>155</v>
      </c>
      <c r="D26" s="44" t="s">
        <v>78</v>
      </c>
      <c r="E26" s="42">
        <v>38495</v>
      </c>
      <c r="F26" s="5" t="s">
        <v>31</v>
      </c>
      <c r="G26" s="5">
        <v>9</v>
      </c>
      <c r="H26" s="4" t="s">
        <v>91</v>
      </c>
      <c r="I26" s="4" t="s">
        <v>92</v>
      </c>
      <c r="J26" s="6">
        <v>4</v>
      </c>
      <c r="K26" s="6">
        <v>0</v>
      </c>
      <c r="L26" s="6">
        <v>7</v>
      </c>
      <c r="M26" s="6">
        <v>4</v>
      </c>
      <c r="N26" s="6">
        <v>0</v>
      </c>
      <c r="O26" s="5">
        <v>2</v>
      </c>
      <c r="P26" s="5">
        <v>0</v>
      </c>
      <c r="Q26" s="5">
        <v>3</v>
      </c>
      <c r="R26" s="5">
        <v>0</v>
      </c>
      <c r="S26" s="5">
        <v>3</v>
      </c>
      <c r="T26" s="5">
        <v>3</v>
      </c>
      <c r="U26" s="5">
        <v>2</v>
      </c>
      <c r="V26" s="5">
        <v>0</v>
      </c>
      <c r="W26" s="5">
        <v>2</v>
      </c>
      <c r="X26" s="5">
        <v>0</v>
      </c>
      <c r="Y26" s="6">
        <v>0</v>
      </c>
      <c r="Z26" s="6">
        <v>2</v>
      </c>
      <c r="AA26" s="6">
        <v>0</v>
      </c>
      <c r="AB26" s="6">
        <v>0</v>
      </c>
      <c r="AC26" s="6">
        <v>0</v>
      </c>
      <c r="AD26" s="6">
        <v>2</v>
      </c>
      <c r="AE26" s="6">
        <v>0</v>
      </c>
      <c r="AF26" s="6">
        <v>2</v>
      </c>
      <c r="AG26" s="6">
        <v>0</v>
      </c>
      <c r="AH26" s="6">
        <v>0</v>
      </c>
      <c r="AI26" s="5">
        <v>0</v>
      </c>
      <c r="AJ26" s="5">
        <v>10</v>
      </c>
      <c r="AK26" s="5">
        <v>3</v>
      </c>
      <c r="AL26" s="5">
        <v>16</v>
      </c>
      <c r="AM26" s="5">
        <f>J26+K26+L26+M26+N26+O26+P26+Q26+R26+S26+T26+U26+V26+W26+X26+Y26+Z26+AA26+AB26+AC26+AD26+AE26+AF26+AG26+AH26+AI26+AJ26+AK26+AL26</f>
        <v>65</v>
      </c>
      <c r="AN26" s="9" t="s">
        <v>248</v>
      </c>
      <c r="AO26" s="32"/>
      <c r="AP26" s="40"/>
    </row>
    <row r="27" spans="1:42" s="10" customFormat="1" ht="27.95" customHeight="1">
      <c r="A27" s="9">
        <v>22</v>
      </c>
      <c r="B27" s="44" t="s">
        <v>156</v>
      </c>
      <c r="C27" s="44" t="s">
        <v>157</v>
      </c>
      <c r="D27" s="44" t="s">
        <v>107</v>
      </c>
      <c r="E27" s="42">
        <v>38534</v>
      </c>
      <c r="F27" s="41" t="s">
        <v>226</v>
      </c>
      <c r="G27" s="5">
        <v>9</v>
      </c>
      <c r="H27" s="90" t="s">
        <v>74</v>
      </c>
      <c r="I27" s="43" t="s">
        <v>75</v>
      </c>
      <c r="J27" s="39">
        <v>2</v>
      </c>
      <c r="K27" s="39">
        <v>0</v>
      </c>
      <c r="L27" s="39">
        <v>0</v>
      </c>
      <c r="M27" s="39">
        <v>0</v>
      </c>
      <c r="N27" s="39">
        <v>0</v>
      </c>
      <c r="O27" s="39">
        <v>2</v>
      </c>
      <c r="P27" s="39">
        <v>0</v>
      </c>
      <c r="Q27" s="39">
        <v>3</v>
      </c>
      <c r="R27" s="39">
        <v>2</v>
      </c>
      <c r="S27" s="39">
        <v>3</v>
      </c>
      <c r="T27" s="39">
        <v>3</v>
      </c>
      <c r="U27" s="39">
        <v>2</v>
      </c>
      <c r="V27" s="39">
        <v>2</v>
      </c>
      <c r="W27" s="39">
        <v>2</v>
      </c>
      <c r="X27" s="39">
        <v>3</v>
      </c>
      <c r="Y27" s="39">
        <v>0</v>
      </c>
      <c r="Z27" s="39">
        <v>2</v>
      </c>
      <c r="AA27" s="39">
        <v>0</v>
      </c>
      <c r="AB27" s="39">
        <v>0</v>
      </c>
      <c r="AC27" s="39">
        <v>2</v>
      </c>
      <c r="AD27" s="39">
        <v>2</v>
      </c>
      <c r="AE27" s="39">
        <v>3</v>
      </c>
      <c r="AF27" s="39">
        <v>2</v>
      </c>
      <c r="AG27" s="39">
        <v>3</v>
      </c>
      <c r="AH27" s="39">
        <v>3</v>
      </c>
      <c r="AI27" s="39">
        <v>0</v>
      </c>
      <c r="AJ27" s="39">
        <v>25</v>
      </c>
      <c r="AK27" s="39">
        <v>3</v>
      </c>
      <c r="AL27" s="39">
        <v>0</v>
      </c>
      <c r="AM27" s="37">
        <v>64</v>
      </c>
      <c r="AN27" s="9" t="s">
        <v>248</v>
      </c>
      <c r="AO27" s="32"/>
      <c r="AP27" s="40"/>
    </row>
    <row r="28" spans="1:42" s="10" customFormat="1" ht="27.95" customHeight="1">
      <c r="A28" s="31">
        <v>23</v>
      </c>
      <c r="B28" s="44" t="s">
        <v>158</v>
      </c>
      <c r="C28" s="44" t="s">
        <v>159</v>
      </c>
      <c r="D28" s="44" t="s">
        <v>160</v>
      </c>
      <c r="E28" s="42">
        <v>38542</v>
      </c>
      <c r="F28" s="41" t="s">
        <v>31</v>
      </c>
      <c r="G28" s="5">
        <v>9</v>
      </c>
      <c r="H28" s="90" t="s">
        <v>22</v>
      </c>
      <c r="I28" s="43" t="s">
        <v>23</v>
      </c>
      <c r="J28" s="39">
        <v>0</v>
      </c>
      <c r="K28" s="39">
        <v>0</v>
      </c>
      <c r="L28" s="39">
        <v>0</v>
      </c>
      <c r="M28" s="39">
        <v>8</v>
      </c>
      <c r="N28" s="39">
        <v>8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2</v>
      </c>
      <c r="X28" s="39">
        <v>3</v>
      </c>
      <c r="Y28" s="39">
        <v>0</v>
      </c>
      <c r="Z28" s="39">
        <v>2</v>
      </c>
      <c r="AA28" s="39">
        <v>0</v>
      </c>
      <c r="AB28" s="39">
        <v>0</v>
      </c>
      <c r="AC28" s="39">
        <v>2</v>
      </c>
      <c r="AD28" s="39">
        <v>0</v>
      </c>
      <c r="AE28" s="39">
        <v>0</v>
      </c>
      <c r="AF28" s="39">
        <v>2</v>
      </c>
      <c r="AG28" s="39">
        <v>0</v>
      </c>
      <c r="AH28" s="39">
        <v>3</v>
      </c>
      <c r="AI28" s="39">
        <v>0</v>
      </c>
      <c r="AJ28" s="39">
        <v>5</v>
      </c>
      <c r="AK28" s="39">
        <v>12</v>
      </c>
      <c r="AL28" s="39">
        <v>16</v>
      </c>
      <c r="AM28" s="37">
        <v>63</v>
      </c>
      <c r="AN28" s="9" t="s">
        <v>248</v>
      </c>
      <c r="AO28" s="32"/>
      <c r="AP28" s="40"/>
    </row>
    <row r="29" spans="1:42" s="10" customFormat="1" ht="27.95" customHeight="1">
      <c r="A29" s="9">
        <v>24</v>
      </c>
      <c r="B29" s="44" t="s">
        <v>161</v>
      </c>
      <c r="C29" s="44" t="s">
        <v>162</v>
      </c>
      <c r="D29" s="44" t="s">
        <v>78</v>
      </c>
      <c r="E29" s="42">
        <v>38355</v>
      </c>
      <c r="F29" s="41" t="s">
        <v>31</v>
      </c>
      <c r="G29" s="5">
        <v>9</v>
      </c>
      <c r="H29" s="90" t="s">
        <v>69</v>
      </c>
      <c r="I29" s="43" t="s">
        <v>70</v>
      </c>
      <c r="J29" s="39">
        <v>0</v>
      </c>
      <c r="K29" s="39">
        <v>0</v>
      </c>
      <c r="L29" s="39">
        <v>0</v>
      </c>
      <c r="M29" s="39">
        <v>4</v>
      </c>
      <c r="N29" s="39">
        <v>0</v>
      </c>
      <c r="O29" s="39">
        <v>2</v>
      </c>
      <c r="P29" s="39">
        <v>3</v>
      </c>
      <c r="Q29" s="39">
        <v>0</v>
      </c>
      <c r="R29" s="39">
        <v>2</v>
      </c>
      <c r="S29" s="39">
        <v>0</v>
      </c>
      <c r="T29" s="39">
        <v>3</v>
      </c>
      <c r="U29" s="39">
        <v>2</v>
      </c>
      <c r="V29" s="39">
        <v>2</v>
      </c>
      <c r="W29" s="39">
        <v>2</v>
      </c>
      <c r="X29" s="39">
        <v>3</v>
      </c>
      <c r="Y29" s="39">
        <v>3</v>
      </c>
      <c r="Z29" s="39">
        <v>2</v>
      </c>
      <c r="AA29" s="8">
        <v>0</v>
      </c>
      <c r="AB29" s="8">
        <v>0</v>
      </c>
      <c r="AC29" s="8">
        <v>0</v>
      </c>
      <c r="AD29" s="8">
        <v>2</v>
      </c>
      <c r="AE29" s="8">
        <v>0</v>
      </c>
      <c r="AF29" s="8">
        <v>2</v>
      </c>
      <c r="AG29" s="8">
        <v>3</v>
      </c>
      <c r="AH29" s="8">
        <v>0</v>
      </c>
      <c r="AI29" s="8">
        <v>0</v>
      </c>
      <c r="AJ29" s="8">
        <v>20</v>
      </c>
      <c r="AK29" s="8">
        <v>0</v>
      </c>
      <c r="AL29" s="8">
        <v>0</v>
      </c>
      <c r="AM29" s="37">
        <v>55</v>
      </c>
      <c r="AN29" s="9" t="s">
        <v>248</v>
      </c>
      <c r="AO29" s="32"/>
      <c r="AP29" s="40"/>
    </row>
    <row r="30" spans="1:42" s="10" customFormat="1" ht="27.95" customHeight="1">
      <c r="A30" s="31">
        <v>25</v>
      </c>
      <c r="B30" s="44" t="s">
        <v>163</v>
      </c>
      <c r="C30" s="44" t="s">
        <v>164</v>
      </c>
      <c r="D30" s="44" t="s">
        <v>165</v>
      </c>
      <c r="E30" s="42">
        <v>38545</v>
      </c>
      <c r="F30" s="41" t="s">
        <v>226</v>
      </c>
      <c r="G30" s="5">
        <v>9</v>
      </c>
      <c r="H30" s="90" t="s">
        <v>22</v>
      </c>
      <c r="I30" s="43" t="s">
        <v>23</v>
      </c>
      <c r="J30" s="8">
        <v>4</v>
      </c>
      <c r="K30" s="8">
        <v>0</v>
      </c>
      <c r="L30" s="8">
        <v>0</v>
      </c>
      <c r="M30" s="8">
        <v>4</v>
      </c>
      <c r="N30" s="8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2</v>
      </c>
      <c r="X30" s="5">
        <v>3</v>
      </c>
      <c r="Y30" s="8">
        <v>0</v>
      </c>
      <c r="Z30" s="8">
        <v>2</v>
      </c>
      <c r="AA30" s="8">
        <v>0</v>
      </c>
      <c r="AB30" s="8">
        <v>0</v>
      </c>
      <c r="AC30" s="8">
        <v>0</v>
      </c>
      <c r="AD30" s="8">
        <v>2</v>
      </c>
      <c r="AE30" s="8">
        <v>3</v>
      </c>
      <c r="AF30" s="8">
        <v>2</v>
      </c>
      <c r="AG30" s="8">
        <v>0</v>
      </c>
      <c r="AH30" s="8">
        <v>0</v>
      </c>
      <c r="AI30" s="5">
        <v>0</v>
      </c>
      <c r="AJ30" s="5">
        <v>5</v>
      </c>
      <c r="AK30" s="5">
        <v>0</v>
      </c>
      <c r="AL30" s="5">
        <v>23</v>
      </c>
      <c r="AM30" s="5">
        <f>AL30+AJ30+AF30+AE30+AD30+Z30+X30+W30+O30+M30+J30</f>
        <v>52</v>
      </c>
      <c r="AN30" s="9" t="s">
        <v>248</v>
      </c>
      <c r="AO30" s="32"/>
      <c r="AP30" s="40"/>
    </row>
    <row r="31" spans="1:42" s="10" customFormat="1" ht="27.95" customHeight="1">
      <c r="A31" s="9">
        <v>26</v>
      </c>
      <c r="B31" s="44" t="s">
        <v>166</v>
      </c>
      <c r="C31" s="44" t="s">
        <v>167</v>
      </c>
      <c r="D31" s="44" t="s">
        <v>115</v>
      </c>
      <c r="E31" s="42">
        <v>38490</v>
      </c>
      <c r="F31" s="41" t="s">
        <v>226</v>
      </c>
      <c r="G31" s="5">
        <v>9</v>
      </c>
      <c r="H31" s="90" t="s">
        <v>22</v>
      </c>
      <c r="I31" s="43" t="s">
        <v>23</v>
      </c>
      <c r="J31" s="8">
        <v>0</v>
      </c>
      <c r="K31" s="8">
        <v>0</v>
      </c>
      <c r="L31" s="8">
        <v>0</v>
      </c>
      <c r="M31" s="8">
        <v>0</v>
      </c>
      <c r="N31" s="8">
        <v>2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2</v>
      </c>
      <c r="X31" s="5">
        <v>0</v>
      </c>
      <c r="Y31" s="8">
        <v>0</v>
      </c>
      <c r="Z31" s="8">
        <v>2</v>
      </c>
      <c r="AA31" s="8">
        <v>3</v>
      </c>
      <c r="AB31" s="8">
        <v>0</v>
      </c>
      <c r="AC31" s="8">
        <v>0</v>
      </c>
      <c r="AD31" s="8">
        <v>2</v>
      </c>
      <c r="AE31" s="8">
        <v>3</v>
      </c>
      <c r="AF31" s="8">
        <v>2</v>
      </c>
      <c r="AG31" s="8">
        <v>0</v>
      </c>
      <c r="AH31" s="8">
        <v>0</v>
      </c>
      <c r="AI31" s="5">
        <v>0</v>
      </c>
      <c r="AJ31" s="5">
        <v>0</v>
      </c>
      <c r="AK31" s="5">
        <v>3</v>
      </c>
      <c r="AL31" s="5">
        <v>23</v>
      </c>
      <c r="AM31" s="5">
        <f>N31+AL31+AK31+AF31+AE31+AD31+AA31+Z31+W31+O31</f>
        <v>44</v>
      </c>
      <c r="AN31" s="9" t="s">
        <v>248</v>
      </c>
      <c r="AO31" s="32"/>
      <c r="AP31" s="40"/>
    </row>
    <row r="32" spans="1:42" s="10" customFormat="1" ht="27.95" customHeight="1">
      <c r="A32" s="31">
        <v>27</v>
      </c>
      <c r="B32" s="44" t="s">
        <v>168</v>
      </c>
      <c r="C32" s="44" t="s">
        <v>169</v>
      </c>
      <c r="D32" s="44" t="s">
        <v>60</v>
      </c>
      <c r="E32" s="42">
        <v>38685</v>
      </c>
      <c r="F32" s="41" t="s">
        <v>31</v>
      </c>
      <c r="G32" s="5">
        <v>9</v>
      </c>
      <c r="H32" s="90" t="s">
        <v>69</v>
      </c>
      <c r="I32" s="43" t="s">
        <v>70</v>
      </c>
      <c r="J32" s="39">
        <v>0</v>
      </c>
      <c r="K32" s="39">
        <v>0</v>
      </c>
      <c r="L32" s="39">
        <v>0</v>
      </c>
      <c r="M32" s="39">
        <v>0</v>
      </c>
      <c r="N32" s="39">
        <v>2</v>
      </c>
      <c r="O32" s="39">
        <v>2</v>
      </c>
      <c r="P32" s="39">
        <v>0</v>
      </c>
      <c r="Q32" s="39">
        <v>0</v>
      </c>
      <c r="R32" s="39">
        <v>0</v>
      </c>
      <c r="S32" s="39">
        <v>3</v>
      </c>
      <c r="T32" s="39">
        <v>0</v>
      </c>
      <c r="U32" s="39">
        <v>2</v>
      </c>
      <c r="V32" s="39">
        <v>0</v>
      </c>
      <c r="W32" s="39">
        <v>0</v>
      </c>
      <c r="X32" s="39">
        <v>0</v>
      </c>
      <c r="Y32" s="39">
        <v>0</v>
      </c>
      <c r="Z32" s="39">
        <v>2</v>
      </c>
      <c r="AA32" s="8">
        <v>3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10</v>
      </c>
      <c r="AJ32" s="8">
        <v>5</v>
      </c>
      <c r="AK32" s="8">
        <v>3</v>
      </c>
      <c r="AL32" s="8">
        <v>0</v>
      </c>
      <c r="AM32" s="37">
        <v>32</v>
      </c>
      <c r="AN32" s="9" t="s">
        <v>248</v>
      </c>
      <c r="AO32" s="32"/>
      <c r="AP32" s="40"/>
    </row>
    <row r="33" spans="1:24" s="10" customFormat="1" ht="27.95" customHeight="1">
      <c r="A33" s="7"/>
      <c r="B33" s="7"/>
      <c r="C33" s="7"/>
    </row>
    <row r="34" spans="1:24" s="7" customFormat="1" ht="27.75" customHeight="1">
      <c r="A34" s="11"/>
      <c r="B34" s="11"/>
      <c r="C34" s="55" t="s">
        <v>249</v>
      </c>
    </row>
    <row r="35" spans="1:24" s="10" customFormat="1" ht="27.95" customHeight="1">
      <c r="A35" s="7"/>
      <c r="B35" s="7"/>
      <c r="C35" s="7"/>
    </row>
    <row r="36" spans="1:24" s="11" customFormat="1" ht="27.95" customHeight="1">
      <c r="A36" s="7"/>
      <c r="B36" s="7"/>
      <c r="C36" s="7"/>
    </row>
    <row r="37" spans="1:24" s="7" customFormat="1" ht="27.95" customHeight="1">
      <c r="A37" s="10"/>
      <c r="B37" s="10"/>
      <c r="C37" s="10"/>
    </row>
    <row r="38" spans="1:24" s="10" customFormat="1" ht="27.95" customHeight="1">
      <c r="A38" s="7"/>
      <c r="B38" s="7"/>
      <c r="C38" s="7"/>
    </row>
    <row r="39" spans="1:24" s="10" customFormat="1" ht="27.95" customHeight="1"/>
    <row r="40" spans="1:24" s="7" customFormat="1" ht="27.95" customHeight="1">
      <c r="A40" s="10"/>
      <c r="B40" s="10"/>
      <c r="C40" s="10"/>
    </row>
    <row r="41" spans="1:24" s="10" customFormat="1" ht="27.95" customHeight="1">
      <c r="A41" s="12"/>
      <c r="B41" s="12"/>
      <c r="C41" s="12"/>
    </row>
    <row r="42" spans="1:24" s="10" customFormat="1" ht="27.95" customHeight="1"/>
    <row r="43" spans="1:24" s="10" customFormat="1" ht="27.95" customHeight="1"/>
    <row r="44" spans="1:24" s="10" customFormat="1" ht="27.95" customHeight="1"/>
    <row r="45" spans="1:24" s="7" customFormat="1" ht="27.95" customHeight="1"/>
    <row r="46" spans="1:24" s="12" customFormat="1" ht="27.95" customHeight="1"/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</sheetData>
  <mergeCells count="11">
    <mergeCell ref="A1:AR1"/>
    <mergeCell ref="A2:A5"/>
    <mergeCell ref="B2:I2"/>
    <mergeCell ref="AM2:AM5"/>
    <mergeCell ref="AN2:AN5"/>
    <mergeCell ref="B3:I3"/>
    <mergeCell ref="J3:N3"/>
    <mergeCell ref="O3:AH3"/>
    <mergeCell ref="B4:I4"/>
    <mergeCell ref="J5:AL5"/>
    <mergeCell ref="AI3:A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0"/>
  <sheetViews>
    <sheetView zoomScale="70" zoomScaleNormal="70" workbookViewId="0">
      <selection activeCell="B21" sqref="B21"/>
    </sheetView>
  </sheetViews>
  <sheetFormatPr defaultRowHeight="15.75"/>
  <cols>
    <col min="1" max="1" width="9.140625" style="22"/>
    <col min="2" max="2" width="15.28515625" style="23" customWidth="1"/>
    <col min="3" max="3" width="14.5703125" style="23" customWidth="1"/>
    <col min="4" max="4" width="19.28515625" style="23" customWidth="1"/>
    <col min="5" max="5" width="15.42578125" style="23" customWidth="1"/>
    <col min="6" max="6" width="11" style="21" customWidth="1"/>
    <col min="7" max="7" width="11.28515625" style="21" customWidth="1"/>
    <col min="8" max="8" width="54.42578125" style="23" customWidth="1"/>
    <col min="9" max="9" width="56.140625" style="23" customWidth="1"/>
    <col min="10" max="10" width="5" style="21" customWidth="1"/>
    <col min="11" max="11" width="4.5703125" style="21" customWidth="1"/>
    <col min="12" max="12" width="5" style="21" customWidth="1"/>
    <col min="13" max="13" width="5.42578125" style="21" customWidth="1"/>
    <col min="14" max="14" width="4" style="21" customWidth="1"/>
    <col min="15" max="15" width="3.85546875" style="21" customWidth="1"/>
    <col min="16" max="16" width="4.5703125" style="21" customWidth="1"/>
    <col min="17" max="17" width="4.28515625" style="21" customWidth="1"/>
    <col min="18" max="18" width="4.42578125" style="21" customWidth="1"/>
    <col min="19" max="20" width="4.85546875" style="21" customWidth="1"/>
    <col min="21" max="21" width="5.140625" style="21" customWidth="1"/>
    <col min="22" max="22" width="4.140625" style="21" customWidth="1"/>
    <col min="23" max="23" width="4.85546875" style="21" customWidth="1"/>
    <col min="24" max="24" width="4.42578125" style="21" customWidth="1"/>
    <col min="25" max="25" width="5.42578125" style="21" customWidth="1"/>
    <col min="26" max="26" width="5" style="1" customWidth="1"/>
    <col min="27" max="27" width="5.140625" style="1" customWidth="1"/>
    <col min="28" max="28" width="5.42578125" style="1" customWidth="1"/>
    <col min="29" max="29" width="4.140625" style="1" customWidth="1"/>
    <col min="30" max="30" width="5.7109375" style="1" customWidth="1"/>
    <col min="31" max="31" width="4.42578125" style="1" customWidth="1"/>
    <col min="32" max="32" width="4.5703125" style="1" customWidth="1"/>
    <col min="33" max="33" width="5.28515625" style="1" customWidth="1"/>
    <col min="34" max="39" width="4.42578125" style="1" customWidth="1"/>
    <col min="40" max="40" width="12.42578125" style="1" customWidth="1"/>
    <col min="41" max="41" width="17.5703125" style="1" customWidth="1"/>
    <col min="42" max="42" width="13.7109375" style="1" customWidth="1"/>
    <col min="43" max="43" width="14.85546875" style="1" customWidth="1"/>
    <col min="44" max="16384" width="9.140625" style="1"/>
  </cols>
  <sheetData>
    <row r="1" spans="1:41" s="2" customFormat="1" ht="21">
      <c r="A1" s="71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3"/>
    </row>
    <row r="2" spans="1:41" s="2" customFormat="1" ht="21" customHeight="1">
      <c r="A2" s="83" t="s">
        <v>2</v>
      </c>
      <c r="B2" s="70"/>
      <c r="C2" s="70"/>
      <c r="D2" s="70"/>
      <c r="E2" s="70"/>
      <c r="F2" s="70"/>
      <c r="G2" s="70"/>
      <c r="H2" s="70"/>
      <c r="I2" s="70"/>
      <c r="J2" s="49">
        <v>1</v>
      </c>
      <c r="K2" s="49">
        <v>2</v>
      </c>
      <c r="L2" s="49">
        <v>3</v>
      </c>
      <c r="M2" s="49">
        <v>4</v>
      </c>
      <c r="N2" s="49">
        <v>5</v>
      </c>
      <c r="O2" s="49">
        <v>6</v>
      </c>
      <c r="P2" s="49">
        <v>7</v>
      </c>
      <c r="Q2" s="49">
        <v>8</v>
      </c>
      <c r="R2" s="49">
        <v>9</v>
      </c>
      <c r="S2" s="49">
        <v>10</v>
      </c>
      <c r="T2" s="49">
        <v>11</v>
      </c>
      <c r="U2" s="49">
        <v>12</v>
      </c>
      <c r="V2" s="49">
        <v>13</v>
      </c>
      <c r="W2" s="49">
        <v>14</v>
      </c>
      <c r="X2" s="49">
        <v>15</v>
      </c>
      <c r="Y2" s="49">
        <v>16</v>
      </c>
      <c r="Z2" s="49">
        <v>17</v>
      </c>
      <c r="AA2" s="49">
        <v>18</v>
      </c>
      <c r="AB2" s="49">
        <v>19</v>
      </c>
      <c r="AC2" s="49">
        <v>20</v>
      </c>
      <c r="AD2" s="49">
        <v>1</v>
      </c>
      <c r="AE2" s="49">
        <v>2</v>
      </c>
      <c r="AF2" s="49">
        <v>3</v>
      </c>
      <c r="AG2" s="49">
        <v>4</v>
      </c>
      <c r="AH2" s="49">
        <v>5</v>
      </c>
      <c r="AI2" s="49">
        <v>1</v>
      </c>
      <c r="AJ2" s="49">
        <v>2</v>
      </c>
      <c r="AK2" s="49">
        <v>3</v>
      </c>
      <c r="AL2" s="49">
        <v>4</v>
      </c>
      <c r="AM2" s="49">
        <v>5</v>
      </c>
      <c r="AN2" s="87" t="s">
        <v>0</v>
      </c>
      <c r="AO2" s="87" t="s">
        <v>11</v>
      </c>
    </row>
    <row r="3" spans="1:41" s="3" customFormat="1" ht="50.25" customHeight="1">
      <c r="A3" s="85"/>
      <c r="B3" s="80"/>
      <c r="C3" s="80"/>
      <c r="D3" s="80"/>
      <c r="E3" s="80"/>
      <c r="F3" s="80"/>
      <c r="G3" s="80"/>
      <c r="H3" s="80"/>
      <c r="I3" s="80"/>
      <c r="J3" s="93" t="s">
        <v>15</v>
      </c>
      <c r="K3" s="94"/>
      <c r="L3" s="94"/>
      <c r="M3" s="94"/>
      <c r="N3" s="94"/>
      <c r="O3" s="94"/>
      <c r="P3" s="94"/>
      <c r="Q3" s="94"/>
      <c r="R3" s="94"/>
      <c r="S3" s="95"/>
      <c r="T3" s="93" t="s">
        <v>16</v>
      </c>
      <c r="U3" s="94"/>
      <c r="V3" s="94"/>
      <c r="W3" s="94"/>
      <c r="X3" s="94"/>
      <c r="Y3" s="94"/>
      <c r="Z3" s="94"/>
      <c r="AA3" s="94"/>
      <c r="AB3" s="94"/>
      <c r="AC3" s="95"/>
      <c r="AD3" s="93" t="s">
        <v>17</v>
      </c>
      <c r="AE3" s="94"/>
      <c r="AF3" s="94"/>
      <c r="AG3" s="94"/>
      <c r="AH3" s="95"/>
      <c r="AI3" s="80" t="s">
        <v>98</v>
      </c>
      <c r="AJ3" s="80"/>
      <c r="AK3" s="80"/>
      <c r="AL3" s="80"/>
      <c r="AM3" s="80"/>
      <c r="AN3" s="88"/>
      <c r="AO3" s="88"/>
    </row>
    <row r="4" spans="1:41" s="3" customFormat="1" ht="27" customHeight="1">
      <c r="A4" s="85"/>
      <c r="B4" s="70"/>
      <c r="C4" s="70"/>
      <c r="D4" s="70"/>
      <c r="E4" s="70"/>
      <c r="F4" s="70"/>
      <c r="G4" s="70"/>
      <c r="H4" s="70"/>
      <c r="I4" s="70"/>
      <c r="J4" s="28">
        <v>2</v>
      </c>
      <c r="K4" s="28">
        <v>2</v>
      </c>
      <c r="L4" s="28">
        <v>2</v>
      </c>
      <c r="M4" s="28">
        <v>2</v>
      </c>
      <c r="N4" s="28">
        <v>2</v>
      </c>
      <c r="O4" s="28">
        <v>2</v>
      </c>
      <c r="P4" s="28">
        <v>2</v>
      </c>
      <c r="Q4" s="28">
        <v>2</v>
      </c>
      <c r="R4" s="28">
        <v>2</v>
      </c>
      <c r="S4" s="28">
        <v>2</v>
      </c>
      <c r="T4" s="28">
        <v>4</v>
      </c>
      <c r="U4" s="28">
        <v>4</v>
      </c>
      <c r="V4" s="28">
        <v>4</v>
      </c>
      <c r="W4" s="28">
        <v>4</v>
      </c>
      <c r="X4" s="28">
        <v>6</v>
      </c>
      <c r="Y4" s="28">
        <v>6</v>
      </c>
      <c r="Z4" s="28">
        <v>6</v>
      </c>
      <c r="AA4" s="28">
        <v>6</v>
      </c>
      <c r="AB4" s="28">
        <v>6</v>
      </c>
      <c r="AC4" s="28">
        <v>6</v>
      </c>
      <c r="AD4" s="28">
        <v>20</v>
      </c>
      <c r="AE4" s="28">
        <v>8</v>
      </c>
      <c r="AF4" s="28">
        <v>20</v>
      </c>
      <c r="AG4" s="28">
        <v>20</v>
      </c>
      <c r="AH4" s="28">
        <v>10</v>
      </c>
      <c r="AI4" s="28">
        <v>40</v>
      </c>
      <c r="AJ4" s="28">
        <v>40</v>
      </c>
      <c r="AK4" s="28">
        <v>20</v>
      </c>
      <c r="AL4" s="28">
        <v>30</v>
      </c>
      <c r="AM4" s="28">
        <v>20</v>
      </c>
      <c r="AN4" s="88"/>
      <c r="AO4" s="88"/>
    </row>
    <row r="5" spans="1:41" s="2" customFormat="1" ht="33">
      <c r="A5" s="86"/>
      <c r="B5" s="50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 t="s">
        <v>8</v>
      </c>
      <c r="H5" s="24" t="s">
        <v>9</v>
      </c>
      <c r="I5" s="50" t="s">
        <v>10</v>
      </c>
      <c r="J5" s="70" t="s">
        <v>1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9"/>
      <c r="AO5" s="89"/>
    </row>
    <row r="6" spans="1:41" s="18" customFormat="1" ht="24.75" customHeight="1">
      <c r="A6" s="49">
        <v>1</v>
      </c>
      <c r="B6" s="44" t="s">
        <v>184</v>
      </c>
      <c r="C6" s="44" t="s">
        <v>185</v>
      </c>
      <c r="D6" s="44" t="s">
        <v>78</v>
      </c>
      <c r="E6" s="42">
        <v>38176</v>
      </c>
      <c r="F6" s="41" t="s">
        <v>31</v>
      </c>
      <c r="G6" s="41">
        <v>10</v>
      </c>
      <c r="H6" s="96" t="s">
        <v>173</v>
      </c>
      <c r="I6" s="44" t="s">
        <v>174</v>
      </c>
      <c r="J6" s="31">
        <v>2</v>
      </c>
      <c r="K6" s="31">
        <v>2</v>
      </c>
      <c r="L6" s="31">
        <v>0</v>
      </c>
      <c r="M6" s="31">
        <v>2</v>
      </c>
      <c r="N6" s="31">
        <v>0</v>
      </c>
      <c r="O6" s="31">
        <v>2</v>
      </c>
      <c r="P6" s="31">
        <v>2</v>
      </c>
      <c r="Q6" s="31">
        <v>0</v>
      </c>
      <c r="R6" s="31">
        <v>2</v>
      </c>
      <c r="S6" s="31">
        <v>2</v>
      </c>
      <c r="T6" s="31">
        <v>2</v>
      </c>
      <c r="U6" s="9">
        <v>4</v>
      </c>
      <c r="V6" s="9">
        <v>4</v>
      </c>
      <c r="W6" s="9">
        <v>4</v>
      </c>
      <c r="X6" s="9">
        <v>6</v>
      </c>
      <c r="Y6" s="9">
        <v>6</v>
      </c>
      <c r="Z6" s="9">
        <v>6</v>
      </c>
      <c r="AA6" s="9">
        <v>6</v>
      </c>
      <c r="AB6" s="9">
        <v>4</v>
      </c>
      <c r="AC6" s="9">
        <v>6</v>
      </c>
      <c r="AD6" s="9">
        <v>4</v>
      </c>
      <c r="AE6" s="9">
        <v>0</v>
      </c>
      <c r="AF6" s="9">
        <v>10</v>
      </c>
      <c r="AG6" s="9">
        <v>0</v>
      </c>
      <c r="AH6" s="9">
        <v>4</v>
      </c>
      <c r="AI6" s="9">
        <v>30</v>
      </c>
      <c r="AJ6" s="9">
        <v>18</v>
      </c>
      <c r="AK6" s="9">
        <v>20</v>
      </c>
      <c r="AL6" s="9">
        <v>0</v>
      </c>
      <c r="AM6" s="9">
        <v>4</v>
      </c>
      <c r="AN6" s="9">
        <f>J6+K6+L6+M6+N6+O6+P6+Q6+R6+S6+T6+U6+V6+W6+X6+Y6+Z6+AA6+AB6+AC6+AD6+AE6+AF6+AH6+AI6+AJ6+AK6+AM6</f>
        <v>152</v>
      </c>
      <c r="AO6" s="39" t="s">
        <v>252</v>
      </c>
    </row>
    <row r="7" spans="1:41" s="18" customFormat="1" ht="24.75" customHeight="1">
      <c r="A7" s="49">
        <v>2</v>
      </c>
      <c r="B7" s="44" t="s">
        <v>217</v>
      </c>
      <c r="C7" s="44" t="s">
        <v>218</v>
      </c>
      <c r="D7" s="44" t="s">
        <v>219</v>
      </c>
      <c r="E7" s="42">
        <v>38082</v>
      </c>
      <c r="F7" s="41" t="s">
        <v>31</v>
      </c>
      <c r="G7" s="41">
        <v>10</v>
      </c>
      <c r="H7" s="97" t="s">
        <v>220</v>
      </c>
      <c r="I7" s="44" t="s">
        <v>221</v>
      </c>
      <c r="J7" s="9">
        <v>0</v>
      </c>
      <c r="K7" s="9">
        <v>0</v>
      </c>
      <c r="L7" s="9">
        <v>0</v>
      </c>
      <c r="M7" s="9">
        <v>2</v>
      </c>
      <c r="N7" s="9">
        <v>2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4</v>
      </c>
      <c r="V7" s="9">
        <v>0</v>
      </c>
      <c r="W7" s="9">
        <v>2</v>
      </c>
      <c r="X7" s="9">
        <v>6</v>
      </c>
      <c r="Y7" s="9">
        <v>4</v>
      </c>
      <c r="Z7" s="9">
        <v>6</v>
      </c>
      <c r="AA7" s="9">
        <v>6</v>
      </c>
      <c r="AB7" s="9">
        <v>0</v>
      </c>
      <c r="AC7" s="9">
        <v>4</v>
      </c>
      <c r="AD7" s="9">
        <v>4</v>
      </c>
      <c r="AE7" s="9">
        <v>0</v>
      </c>
      <c r="AF7" s="9">
        <v>0</v>
      </c>
      <c r="AG7" s="9">
        <v>5</v>
      </c>
      <c r="AH7" s="9">
        <v>4</v>
      </c>
      <c r="AI7" s="9">
        <v>10</v>
      </c>
      <c r="AJ7" s="9">
        <v>4</v>
      </c>
      <c r="AK7" s="9">
        <v>20</v>
      </c>
      <c r="AL7" s="9">
        <v>30</v>
      </c>
      <c r="AM7" s="9">
        <v>2</v>
      </c>
      <c r="AN7" s="9">
        <v>127</v>
      </c>
      <c r="AO7" s="39" t="s">
        <v>248</v>
      </c>
    </row>
    <row r="8" spans="1:41" s="18" customFormat="1" ht="24.75" customHeight="1">
      <c r="A8" s="51">
        <v>3</v>
      </c>
      <c r="B8" s="44" t="s">
        <v>193</v>
      </c>
      <c r="C8" s="44" t="s">
        <v>96</v>
      </c>
      <c r="D8" s="44" t="s">
        <v>115</v>
      </c>
      <c r="E8" s="42">
        <v>38258</v>
      </c>
      <c r="F8" s="41" t="s">
        <v>226</v>
      </c>
      <c r="G8" s="41">
        <v>10</v>
      </c>
      <c r="H8" s="98" t="s">
        <v>47</v>
      </c>
      <c r="I8" s="69" t="s">
        <v>48</v>
      </c>
      <c r="J8" s="37">
        <v>0</v>
      </c>
      <c r="K8" s="37">
        <v>0</v>
      </c>
      <c r="L8" s="37">
        <v>0</v>
      </c>
      <c r="M8" s="37">
        <v>2</v>
      </c>
      <c r="N8" s="37">
        <v>2</v>
      </c>
      <c r="O8" s="37">
        <v>2</v>
      </c>
      <c r="P8" s="36">
        <v>2</v>
      </c>
      <c r="Q8" s="36">
        <v>0</v>
      </c>
      <c r="R8" s="36">
        <v>2</v>
      </c>
      <c r="S8" s="36">
        <v>0</v>
      </c>
      <c r="T8" s="36">
        <v>2</v>
      </c>
      <c r="U8" s="36">
        <v>4</v>
      </c>
      <c r="V8" s="36">
        <v>4</v>
      </c>
      <c r="W8" s="36">
        <v>0</v>
      </c>
      <c r="X8" s="36">
        <v>2</v>
      </c>
      <c r="Y8" s="36">
        <v>4</v>
      </c>
      <c r="Z8" s="36">
        <v>2</v>
      </c>
      <c r="AA8" s="36">
        <v>4</v>
      </c>
      <c r="AB8" s="36">
        <v>0</v>
      </c>
      <c r="AC8" s="37">
        <v>2</v>
      </c>
      <c r="AD8" s="37">
        <v>4</v>
      </c>
      <c r="AE8" s="37">
        <v>0</v>
      </c>
      <c r="AF8" s="37">
        <v>5</v>
      </c>
      <c r="AG8" s="37">
        <v>0</v>
      </c>
      <c r="AH8" s="37">
        <v>0</v>
      </c>
      <c r="AI8" s="36">
        <v>0</v>
      </c>
      <c r="AJ8" s="36">
        <v>30</v>
      </c>
      <c r="AK8" s="36">
        <v>20</v>
      </c>
      <c r="AL8" s="36">
        <v>10</v>
      </c>
      <c r="AM8" s="36">
        <v>0</v>
      </c>
      <c r="AN8" s="37">
        <v>103</v>
      </c>
      <c r="AO8" s="39" t="s">
        <v>248</v>
      </c>
    </row>
    <row r="9" spans="1:41" s="18" customFormat="1" ht="24.75" customHeight="1">
      <c r="A9" s="51">
        <v>4</v>
      </c>
      <c r="B9" s="43" t="s">
        <v>222</v>
      </c>
      <c r="C9" s="43" t="s">
        <v>223</v>
      </c>
      <c r="D9" s="43" t="s">
        <v>21</v>
      </c>
      <c r="E9" s="42">
        <v>38282</v>
      </c>
      <c r="F9" s="41" t="s">
        <v>226</v>
      </c>
      <c r="G9" s="41">
        <v>10</v>
      </c>
      <c r="H9" s="90" t="s">
        <v>220</v>
      </c>
      <c r="I9" s="43" t="s">
        <v>221</v>
      </c>
      <c r="J9" s="100">
        <v>0</v>
      </c>
      <c r="K9" s="9">
        <v>0</v>
      </c>
      <c r="L9" s="9">
        <v>0</v>
      </c>
      <c r="M9" s="9">
        <v>0</v>
      </c>
      <c r="N9" s="9">
        <v>0</v>
      </c>
      <c r="O9" s="9">
        <v>2</v>
      </c>
      <c r="P9" s="9">
        <v>0</v>
      </c>
      <c r="Q9" s="9">
        <v>2</v>
      </c>
      <c r="R9" s="9">
        <v>2</v>
      </c>
      <c r="S9" s="9">
        <v>2</v>
      </c>
      <c r="T9" s="9">
        <v>2</v>
      </c>
      <c r="U9" s="9">
        <v>0</v>
      </c>
      <c r="V9" s="9">
        <v>0</v>
      </c>
      <c r="W9" s="9">
        <v>2</v>
      </c>
      <c r="X9" s="9">
        <v>2</v>
      </c>
      <c r="Y9" s="9">
        <v>4</v>
      </c>
      <c r="Z9" s="9">
        <v>4</v>
      </c>
      <c r="AA9" s="9">
        <v>4</v>
      </c>
      <c r="AB9" s="9">
        <v>4</v>
      </c>
      <c r="AC9" s="9">
        <v>2</v>
      </c>
      <c r="AD9" s="9">
        <v>8</v>
      </c>
      <c r="AE9" s="9">
        <v>4</v>
      </c>
      <c r="AF9" s="9">
        <v>10</v>
      </c>
      <c r="AG9" s="9">
        <v>0</v>
      </c>
      <c r="AH9" s="9">
        <v>2</v>
      </c>
      <c r="AI9" s="9">
        <v>10</v>
      </c>
      <c r="AJ9" s="9">
        <v>0</v>
      </c>
      <c r="AK9" s="9">
        <v>10</v>
      </c>
      <c r="AL9" s="9">
        <v>20</v>
      </c>
      <c r="AM9" s="9">
        <v>2</v>
      </c>
      <c r="AN9" s="9">
        <v>98</v>
      </c>
      <c r="AO9" s="39" t="s">
        <v>248</v>
      </c>
    </row>
    <row r="10" spans="1:41" s="18" customFormat="1" ht="24.75" customHeight="1">
      <c r="A10" s="51">
        <v>5</v>
      </c>
      <c r="B10" s="44" t="s">
        <v>197</v>
      </c>
      <c r="C10" s="44" t="s">
        <v>198</v>
      </c>
      <c r="D10" s="44" t="s">
        <v>45</v>
      </c>
      <c r="E10" s="41"/>
      <c r="F10" s="41" t="s">
        <v>31</v>
      </c>
      <c r="G10" s="41">
        <v>10</v>
      </c>
      <c r="H10" s="99" t="s">
        <v>238</v>
      </c>
      <c r="I10" s="46" t="s">
        <v>199</v>
      </c>
      <c r="J10" s="9">
        <v>2</v>
      </c>
      <c r="K10" s="9">
        <v>2</v>
      </c>
      <c r="L10" s="9">
        <v>0</v>
      </c>
      <c r="M10" s="9">
        <v>2</v>
      </c>
      <c r="N10" s="9">
        <v>0</v>
      </c>
      <c r="O10" s="9">
        <v>2</v>
      </c>
      <c r="P10" s="9">
        <v>2</v>
      </c>
      <c r="Q10" s="9">
        <v>0</v>
      </c>
      <c r="R10" s="9">
        <v>2</v>
      </c>
      <c r="S10" s="9">
        <v>0</v>
      </c>
      <c r="T10" s="8">
        <v>2</v>
      </c>
      <c r="U10" s="8">
        <v>4</v>
      </c>
      <c r="V10" s="8">
        <v>4</v>
      </c>
      <c r="W10" s="8">
        <v>0</v>
      </c>
      <c r="X10" s="8">
        <v>2</v>
      </c>
      <c r="Y10" s="8">
        <v>4</v>
      </c>
      <c r="Z10" s="8">
        <v>0</v>
      </c>
      <c r="AA10" s="8">
        <v>4</v>
      </c>
      <c r="AB10" s="8">
        <v>4</v>
      </c>
      <c r="AC10" s="8">
        <v>4</v>
      </c>
      <c r="AD10" s="9">
        <v>12</v>
      </c>
      <c r="AE10" s="9">
        <v>0</v>
      </c>
      <c r="AF10" s="9">
        <v>10</v>
      </c>
      <c r="AG10" s="9">
        <v>0</v>
      </c>
      <c r="AH10" s="9">
        <v>2</v>
      </c>
      <c r="AI10" s="8">
        <v>0</v>
      </c>
      <c r="AJ10" s="8">
        <v>0</v>
      </c>
      <c r="AK10" s="8">
        <v>20</v>
      </c>
      <c r="AL10" s="8">
        <v>0</v>
      </c>
      <c r="AM10" s="8">
        <v>0</v>
      </c>
      <c r="AN10" s="5">
        <f>SUM(J10:AM10)</f>
        <v>84</v>
      </c>
      <c r="AO10" s="39" t="s">
        <v>248</v>
      </c>
    </row>
    <row r="11" spans="1:41" s="18" customFormat="1" ht="24.75" customHeight="1">
      <c r="A11" s="51">
        <v>6</v>
      </c>
      <c r="B11" s="44" t="s">
        <v>200</v>
      </c>
      <c r="C11" s="44" t="s">
        <v>77</v>
      </c>
      <c r="D11" s="44" t="s">
        <v>78</v>
      </c>
      <c r="E11" s="42">
        <v>38028</v>
      </c>
      <c r="F11" s="41" t="s">
        <v>31</v>
      </c>
      <c r="G11" s="41">
        <v>10</v>
      </c>
      <c r="H11" s="96" t="s">
        <v>201</v>
      </c>
      <c r="I11" s="44" t="s">
        <v>202</v>
      </c>
      <c r="J11" s="37">
        <v>0</v>
      </c>
      <c r="K11" s="37">
        <v>2</v>
      </c>
      <c r="L11" s="37">
        <v>0</v>
      </c>
      <c r="M11" s="37">
        <v>0</v>
      </c>
      <c r="N11" s="37">
        <v>0</v>
      </c>
      <c r="O11" s="37">
        <v>2</v>
      </c>
      <c r="P11" s="37">
        <v>2</v>
      </c>
      <c r="Q11" s="37">
        <v>0</v>
      </c>
      <c r="R11" s="37">
        <v>0</v>
      </c>
      <c r="S11" s="37">
        <v>0</v>
      </c>
      <c r="T11" s="37">
        <v>2</v>
      </c>
      <c r="U11" s="37">
        <v>4</v>
      </c>
      <c r="V11" s="37">
        <v>4</v>
      </c>
      <c r="W11" s="37">
        <v>4</v>
      </c>
      <c r="X11" s="37">
        <v>0</v>
      </c>
      <c r="Y11" s="37">
        <v>4</v>
      </c>
      <c r="Z11" s="37">
        <v>4</v>
      </c>
      <c r="AA11" s="37">
        <v>4</v>
      </c>
      <c r="AB11" s="37">
        <v>6</v>
      </c>
      <c r="AC11" s="37">
        <v>4</v>
      </c>
      <c r="AD11" s="37">
        <v>0</v>
      </c>
      <c r="AE11" s="37">
        <v>0</v>
      </c>
      <c r="AF11" s="37">
        <v>5</v>
      </c>
      <c r="AG11" s="37">
        <v>5</v>
      </c>
      <c r="AH11" s="37">
        <v>4</v>
      </c>
      <c r="AI11" s="37">
        <v>0</v>
      </c>
      <c r="AJ11" s="37">
        <v>0</v>
      </c>
      <c r="AK11" s="37">
        <v>15</v>
      </c>
      <c r="AL11" s="37">
        <v>10</v>
      </c>
      <c r="AM11" s="37">
        <v>0</v>
      </c>
      <c r="AN11" s="37">
        <v>81</v>
      </c>
      <c r="AO11" s="39" t="s">
        <v>248</v>
      </c>
    </row>
    <row r="12" spans="1:41" s="18" customFormat="1" ht="24.75" customHeight="1">
      <c r="A12" s="51">
        <v>7</v>
      </c>
      <c r="B12" s="44" t="s">
        <v>207</v>
      </c>
      <c r="C12" s="44" t="s">
        <v>120</v>
      </c>
      <c r="D12" s="44" t="s">
        <v>115</v>
      </c>
      <c r="E12" s="42">
        <v>38144</v>
      </c>
      <c r="F12" s="41" t="s">
        <v>226</v>
      </c>
      <c r="G12" s="41">
        <v>10</v>
      </c>
      <c r="H12" s="96" t="s">
        <v>170</v>
      </c>
      <c r="I12" s="44" t="s">
        <v>188</v>
      </c>
      <c r="J12" s="9">
        <v>2</v>
      </c>
      <c r="K12" s="9">
        <v>2</v>
      </c>
      <c r="L12" s="9">
        <v>0</v>
      </c>
      <c r="M12" s="9">
        <v>0</v>
      </c>
      <c r="N12" s="9">
        <v>0</v>
      </c>
      <c r="O12" s="9">
        <v>2</v>
      </c>
      <c r="P12" s="9">
        <v>2</v>
      </c>
      <c r="Q12" s="9">
        <v>0</v>
      </c>
      <c r="R12" s="9">
        <v>2</v>
      </c>
      <c r="S12" s="9">
        <v>2</v>
      </c>
      <c r="T12" s="6">
        <v>2</v>
      </c>
      <c r="U12" s="6">
        <v>2</v>
      </c>
      <c r="V12" s="6">
        <v>2</v>
      </c>
      <c r="W12" s="6">
        <v>2</v>
      </c>
      <c r="X12" s="6">
        <v>4</v>
      </c>
      <c r="Y12" s="6">
        <v>4</v>
      </c>
      <c r="Z12" s="6">
        <v>4</v>
      </c>
      <c r="AA12" s="6">
        <v>2</v>
      </c>
      <c r="AB12" s="6">
        <v>2</v>
      </c>
      <c r="AC12" s="6">
        <v>0</v>
      </c>
      <c r="AD12" s="9">
        <v>8</v>
      </c>
      <c r="AE12" s="9">
        <v>4</v>
      </c>
      <c r="AF12" s="9">
        <v>5</v>
      </c>
      <c r="AG12" s="9">
        <v>0</v>
      </c>
      <c r="AH12" s="9">
        <v>0</v>
      </c>
      <c r="AI12" s="6">
        <v>0</v>
      </c>
      <c r="AJ12" s="6">
        <v>4</v>
      </c>
      <c r="AK12" s="6">
        <v>5</v>
      </c>
      <c r="AL12" s="6">
        <v>10</v>
      </c>
      <c r="AM12" s="6">
        <v>4</v>
      </c>
      <c r="AN12" s="5">
        <f>J12+K12+L12+M12+N12+O12+P12+Q12+R12+S12+T12+U12+V12+W12+X12+Y12+Z12+AA12+AB12+AC12+AD12+AE12+AF12+AG12+AH12+AI12+AJ12+AK12+AL12+AM12</f>
        <v>76</v>
      </c>
      <c r="AO12" s="39" t="s">
        <v>248</v>
      </c>
    </row>
    <row r="13" spans="1:41" s="18" customFormat="1" ht="24.75" customHeight="1">
      <c r="A13" s="51">
        <v>8</v>
      </c>
      <c r="B13" s="44" t="s">
        <v>200</v>
      </c>
      <c r="C13" s="44" t="s">
        <v>210</v>
      </c>
      <c r="D13" s="44" t="s">
        <v>78</v>
      </c>
      <c r="E13" s="42">
        <v>38028</v>
      </c>
      <c r="F13" s="41" t="s">
        <v>31</v>
      </c>
      <c r="G13" s="41">
        <v>10</v>
      </c>
      <c r="H13" s="96" t="s">
        <v>201</v>
      </c>
      <c r="I13" s="44" t="s">
        <v>202</v>
      </c>
      <c r="J13" s="37">
        <v>0</v>
      </c>
      <c r="K13" s="37">
        <v>2</v>
      </c>
      <c r="L13" s="37">
        <v>2</v>
      </c>
      <c r="M13" s="37">
        <v>2</v>
      </c>
      <c r="N13" s="37">
        <v>0</v>
      </c>
      <c r="O13" s="37">
        <v>2</v>
      </c>
      <c r="P13" s="37">
        <v>2</v>
      </c>
      <c r="Q13" s="37">
        <v>0</v>
      </c>
      <c r="R13" s="37">
        <v>2</v>
      </c>
      <c r="S13" s="37">
        <v>0</v>
      </c>
      <c r="T13" s="37">
        <v>2</v>
      </c>
      <c r="U13" s="37">
        <v>4</v>
      </c>
      <c r="V13" s="37">
        <v>4</v>
      </c>
      <c r="W13" s="37">
        <v>4</v>
      </c>
      <c r="X13" s="37">
        <v>4</v>
      </c>
      <c r="Y13" s="37">
        <v>6</v>
      </c>
      <c r="Z13" s="37">
        <v>2</v>
      </c>
      <c r="AA13" s="37">
        <v>4</v>
      </c>
      <c r="AB13" s="37">
        <v>0</v>
      </c>
      <c r="AC13" s="37">
        <v>2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6</v>
      </c>
      <c r="AK13" s="37">
        <v>15</v>
      </c>
      <c r="AL13" s="37">
        <v>0</v>
      </c>
      <c r="AM13" s="37">
        <v>0</v>
      </c>
      <c r="AN13" s="37">
        <v>65</v>
      </c>
      <c r="AO13" s="39" t="s">
        <v>248</v>
      </c>
    </row>
    <row r="14" spans="1:41" s="18" customFormat="1" ht="24.75" customHeight="1">
      <c r="A14" s="51">
        <v>9</v>
      </c>
      <c r="B14" s="44" t="s">
        <v>211</v>
      </c>
      <c r="C14" s="44" t="s">
        <v>106</v>
      </c>
      <c r="D14" s="44" t="s">
        <v>212</v>
      </c>
      <c r="E14" s="42">
        <v>38006</v>
      </c>
      <c r="F14" s="41" t="s">
        <v>226</v>
      </c>
      <c r="G14" s="41">
        <v>10</v>
      </c>
      <c r="H14" s="96" t="s">
        <v>47</v>
      </c>
      <c r="I14" s="44" t="s">
        <v>48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2</v>
      </c>
      <c r="P14" s="37">
        <v>2</v>
      </c>
      <c r="Q14" s="37">
        <v>0</v>
      </c>
      <c r="R14" s="37">
        <v>2</v>
      </c>
      <c r="S14" s="37">
        <v>0</v>
      </c>
      <c r="T14" s="37">
        <v>2</v>
      </c>
      <c r="U14" s="37">
        <v>0</v>
      </c>
      <c r="V14" s="37">
        <v>4</v>
      </c>
      <c r="W14" s="37">
        <v>2</v>
      </c>
      <c r="X14" s="37">
        <v>0</v>
      </c>
      <c r="Y14" s="37">
        <v>4</v>
      </c>
      <c r="Z14" s="37">
        <v>0</v>
      </c>
      <c r="AA14" s="37">
        <v>4</v>
      </c>
      <c r="AB14" s="37">
        <v>4</v>
      </c>
      <c r="AC14" s="37">
        <v>2</v>
      </c>
      <c r="AD14" s="37">
        <v>0</v>
      </c>
      <c r="AE14" s="37">
        <v>0</v>
      </c>
      <c r="AF14" s="37">
        <v>5</v>
      </c>
      <c r="AG14" s="37">
        <v>0</v>
      </c>
      <c r="AH14" s="37">
        <v>4</v>
      </c>
      <c r="AI14" s="37">
        <v>0</v>
      </c>
      <c r="AJ14" s="37">
        <v>0</v>
      </c>
      <c r="AK14" s="37">
        <v>5</v>
      </c>
      <c r="AL14" s="37">
        <v>20</v>
      </c>
      <c r="AM14" s="37">
        <v>0</v>
      </c>
      <c r="AN14" s="37">
        <v>62</v>
      </c>
      <c r="AO14" s="39" t="s">
        <v>248</v>
      </c>
    </row>
    <row r="15" spans="1:41" s="18" customFormat="1" ht="24.75" customHeight="1">
      <c r="A15" s="51">
        <v>10</v>
      </c>
      <c r="B15" s="44" t="s">
        <v>213</v>
      </c>
      <c r="C15" s="44" t="s">
        <v>20</v>
      </c>
      <c r="D15" s="44" t="s">
        <v>20</v>
      </c>
      <c r="E15" s="42">
        <v>38055</v>
      </c>
      <c r="F15" s="41" t="s">
        <v>226</v>
      </c>
      <c r="G15" s="41">
        <v>10</v>
      </c>
      <c r="H15" s="96" t="s">
        <v>69</v>
      </c>
      <c r="I15" s="44" t="s">
        <v>70</v>
      </c>
      <c r="J15" s="9">
        <v>0</v>
      </c>
      <c r="K15" s="9">
        <v>2</v>
      </c>
      <c r="L15" s="9">
        <v>0</v>
      </c>
      <c r="M15" s="9">
        <v>0</v>
      </c>
      <c r="N15" s="9">
        <v>2</v>
      </c>
      <c r="O15" s="9">
        <v>0</v>
      </c>
      <c r="P15" s="9">
        <v>2</v>
      </c>
      <c r="Q15" s="9">
        <v>0</v>
      </c>
      <c r="R15" s="9">
        <v>2</v>
      </c>
      <c r="S15" s="9">
        <v>0</v>
      </c>
      <c r="T15" s="6">
        <v>4</v>
      </c>
      <c r="U15" s="6">
        <v>0</v>
      </c>
      <c r="V15" s="6">
        <v>4</v>
      </c>
      <c r="W15" s="6">
        <v>0</v>
      </c>
      <c r="X15" s="6">
        <v>4</v>
      </c>
      <c r="Y15" s="6">
        <v>4</v>
      </c>
      <c r="Z15" s="6">
        <v>0</v>
      </c>
      <c r="AA15" s="6">
        <v>4</v>
      </c>
      <c r="AB15" s="6">
        <v>2</v>
      </c>
      <c r="AC15" s="6">
        <v>2</v>
      </c>
      <c r="AD15" s="9">
        <v>12</v>
      </c>
      <c r="AE15" s="9">
        <v>0</v>
      </c>
      <c r="AF15" s="9">
        <v>0</v>
      </c>
      <c r="AG15" s="9">
        <v>0</v>
      </c>
      <c r="AH15" s="9">
        <v>2</v>
      </c>
      <c r="AI15" s="6">
        <v>0</v>
      </c>
      <c r="AJ15" s="6">
        <v>0</v>
      </c>
      <c r="AK15" s="6">
        <v>15</v>
      </c>
      <c r="AL15" s="6">
        <v>0</v>
      </c>
      <c r="AM15" s="6">
        <v>0</v>
      </c>
      <c r="AN15" s="5">
        <f>SUM(J15:AM15)</f>
        <v>61</v>
      </c>
      <c r="AO15" s="39" t="s">
        <v>248</v>
      </c>
    </row>
    <row r="16" spans="1:41" s="18" customFormat="1" ht="24.75" customHeight="1">
      <c r="A16" s="51">
        <v>11</v>
      </c>
      <c r="B16" s="44" t="s">
        <v>208</v>
      </c>
      <c r="C16" s="44" t="s">
        <v>209</v>
      </c>
      <c r="D16" s="44" t="s">
        <v>150</v>
      </c>
      <c r="E16" s="54"/>
      <c r="F16" s="41" t="s">
        <v>226</v>
      </c>
      <c r="G16" s="41">
        <v>10</v>
      </c>
      <c r="H16" s="96" t="s">
        <v>237</v>
      </c>
      <c r="I16" s="44" t="s">
        <v>214</v>
      </c>
      <c r="J16" s="9">
        <v>0</v>
      </c>
      <c r="K16" s="9">
        <v>0</v>
      </c>
      <c r="L16" s="9">
        <v>0</v>
      </c>
      <c r="M16" s="9">
        <v>2</v>
      </c>
      <c r="N16" s="9">
        <v>0</v>
      </c>
      <c r="O16" s="9">
        <v>2</v>
      </c>
      <c r="P16" s="9">
        <v>2</v>
      </c>
      <c r="Q16" s="9">
        <v>0</v>
      </c>
      <c r="R16" s="9">
        <v>2</v>
      </c>
      <c r="S16" s="9">
        <v>0</v>
      </c>
      <c r="T16" s="5">
        <v>2</v>
      </c>
      <c r="U16" s="5">
        <v>4</v>
      </c>
      <c r="V16" s="5">
        <v>4</v>
      </c>
      <c r="W16" s="5">
        <v>0</v>
      </c>
      <c r="X16" s="5">
        <v>2</v>
      </c>
      <c r="Y16" s="5">
        <v>6</v>
      </c>
      <c r="Z16" s="5">
        <v>2</v>
      </c>
      <c r="AA16" s="5">
        <v>2</v>
      </c>
      <c r="AB16" s="5">
        <v>0</v>
      </c>
      <c r="AC16" s="5">
        <v>4</v>
      </c>
      <c r="AD16" s="9">
        <v>4</v>
      </c>
      <c r="AE16" s="9">
        <v>0</v>
      </c>
      <c r="AF16" s="9">
        <v>5</v>
      </c>
      <c r="AG16" s="9">
        <v>0</v>
      </c>
      <c r="AH16" s="9">
        <v>2</v>
      </c>
      <c r="AI16" s="5">
        <v>0</v>
      </c>
      <c r="AJ16" s="5">
        <v>0</v>
      </c>
      <c r="AK16" s="5">
        <v>15</v>
      </c>
      <c r="AL16" s="5">
        <v>0</v>
      </c>
      <c r="AM16" s="5">
        <v>0</v>
      </c>
      <c r="AN16" s="5">
        <v>60</v>
      </c>
      <c r="AO16" s="39" t="s">
        <v>248</v>
      </c>
    </row>
    <row r="17" spans="1:49" s="18" customFormat="1" ht="24.75" customHeight="1">
      <c r="A17" s="51">
        <v>12</v>
      </c>
      <c r="B17" s="43" t="s">
        <v>224</v>
      </c>
      <c r="C17" s="43" t="s">
        <v>225</v>
      </c>
      <c r="D17" s="43" t="s">
        <v>212</v>
      </c>
      <c r="E17" s="42">
        <v>38216</v>
      </c>
      <c r="F17" s="41" t="s">
        <v>226</v>
      </c>
      <c r="G17" s="41">
        <v>10</v>
      </c>
      <c r="H17" s="90" t="s">
        <v>227</v>
      </c>
      <c r="I17" s="43" t="s">
        <v>228</v>
      </c>
      <c r="J17" s="9">
        <v>2</v>
      </c>
      <c r="K17" s="9">
        <v>2</v>
      </c>
      <c r="L17" s="9">
        <v>0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8">
        <v>4</v>
      </c>
      <c r="U17" s="8">
        <v>4</v>
      </c>
      <c r="V17" s="8">
        <v>4</v>
      </c>
      <c r="W17" s="8">
        <v>4</v>
      </c>
      <c r="X17" s="8">
        <v>6</v>
      </c>
      <c r="Y17" s="8">
        <v>4</v>
      </c>
      <c r="Z17" s="8">
        <v>4</v>
      </c>
      <c r="AA17" s="8">
        <v>4</v>
      </c>
      <c r="AB17" s="8">
        <v>4</v>
      </c>
      <c r="AC17" s="8">
        <v>4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5">
        <f>SUM(O17:AM17)</f>
        <v>52</v>
      </c>
      <c r="AO17" s="39" t="s">
        <v>248</v>
      </c>
    </row>
    <row r="18" spans="1:49" s="18" customFormat="1" ht="24.75" customHeight="1">
      <c r="A18" s="51">
        <v>13</v>
      </c>
      <c r="B18" s="43" t="s">
        <v>229</v>
      </c>
      <c r="C18" s="43" t="s">
        <v>230</v>
      </c>
      <c r="D18" s="43" t="s">
        <v>231</v>
      </c>
      <c r="E18" s="42">
        <v>38279</v>
      </c>
      <c r="F18" s="41" t="s">
        <v>31</v>
      </c>
      <c r="G18" s="41">
        <v>10</v>
      </c>
      <c r="H18" s="90" t="s">
        <v>201</v>
      </c>
      <c r="I18" s="43" t="s">
        <v>202</v>
      </c>
      <c r="J18" s="37">
        <v>2</v>
      </c>
      <c r="K18" s="37">
        <v>2</v>
      </c>
      <c r="L18" s="37">
        <v>0</v>
      </c>
      <c r="M18" s="37">
        <v>0</v>
      </c>
      <c r="N18" s="37">
        <v>0</v>
      </c>
      <c r="O18" s="37">
        <v>0</v>
      </c>
      <c r="P18" s="37">
        <v>2</v>
      </c>
      <c r="Q18" s="37">
        <v>0</v>
      </c>
      <c r="R18" s="37">
        <v>0</v>
      </c>
      <c r="S18" s="37">
        <v>0</v>
      </c>
      <c r="T18" s="37">
        <v>4</v>
      </c>
      <c r="U18" s="37">
        <v>4</v>
      </c>
      <c r="V18" s="37">
        <v>4</v>
      </c>
      <c r="W18" s="37">
        <v>0</v>
      </c>
      <c r="X18" s="37">
        <v>0</v>
      </c>
      <c r="Y18" s="37">
        <v>0</v>
      </c>
      <c r="Z18" s="37">
        <v>2</v>
      </c>
      <c r="AA18" s="37">
        <v>0</v>
      </c>
      <c r="AB18" s="37">
        <v>4</v>
      </c>
      <c r="AC18" s="37">
        <v>4</v>
      </c>
      <c r="AD18" s="37">
        <v>0</v>
      </c>
      <c r="AE18" s="37">
        <v>0</v>
      </c>
      <c r="AF18" s="37">
        <v>5</v>
      </c>
      <c r="AG18" s="37">
        <v>10</v>
      </c>
      <c r="AH18" s="37">
        <v>0</v>
      </c>
      <c r="AI18" s="37">
        <v>0</v>
      </c>
      <c r="AJ18" s="37">
        <v>6</v>
      </c>
      <c r="AK18" s="37">
        <v>0</v>
      </c>
      <c r="AL18" s="37">
        <v>0</v>
      </c>
      <c r="AM18" s="37">
        <v>0</v>
      </c>
      <c r="AN18" s="37">
        <v>49</v>
      </c>
      <c r="AO18" s="39" t="s">
        <v>248</v>
      </c>
    </row>
    <row r="19" spans="1:49" s="18" customFormat="1" ht="24.75" customHeight="1">
      <c r="A19" s="51">
        <v>14</v>
      </c>
      <c r="B19" s="43" t="s">
        <v>232</v>
      </c>
      <c r="C19" s="43" t="s">
        <v>233</v>
      </c>
      <c r="D19" s="43" t="s">
        <v>234</v>
      </c>
      <c r="E19" s="42">
        <v>38322</v>
      </c>
      <c r="F19" s="41" t="s">
        <v>31</v>
      </c>
      <c r="G19" s="41">
        <v>10</v>
      </c>
      <c r="H19" s="90" t="s">
        <v>201</v>
      </c>
      <c r="I19" s="43" t="s">
        <v>202</v>
      </c>
      <c r="J19" s="37">
        <v>2</v>
      </c>
      <c r="K19" s="37">
        <v>0</v>
      </c>
      <c r="L19" s="37">
        <v>0</v>
      </c>
      <c r="M19" s="37">
        <v>2</v>
      </c>
      <c r="N19" s="37">
        <v>0</v>
      </c>
      <c r="O19" s="37">
        <v>2</v>
      </c>
      <c r="P19" s="37">
        <v>2</v>
      </c>
      <c r="Q19" s="37">
        <v>0</v>
      </c>
      <c r="R19" s="37">
        <v>2</v>
      </c>
      <c r="S19" s="37">
        <v>0</v>
      </c>
      <c r="T19" s="37">
        <v>0</v>
      </c>
      <c r="U19" s="37">
        <v>0</v>
      </c>
      <c r="V19" s="37">
        <v>4</v>
      </c>
      <c r="W19" s="37">
        <v>2</v>
      </c>
      <c r="X19" s="37">
        <v>0</v>
      </c>
      <c r="Y19" s="37">
        <v>4</v>
      </c>
      <c r="Z19" s="37">
        <v>4</v>
      </c>
      <c r="AA19" s="37">
        <v>6</v>
      </c>
      <c r="AB19" s="37">
        <v>0</v>
      </c>
      <c r="AC19" s="37">
        <v>2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10</v>
      </c>
      <c r="AL19" s="37">
        <v>0</v>
      </c>
      <c r="AM19" s="37">
        <v>0</v>
      </c>
      <c r="AN19" s="37">
        <v>42</v>
      </c>
      <c r="AO19" s="39" t="s">
        <v>248</v>
      </c>
    </row>
    <row r="20" spans="1:49" s="18" customFormat="1" ht="24.75" customHeight="1">
      <c r="A20" s="51">
        <v>15</v>
      </c>
      <c r="B20" s="43" t="s">
        <v>235</v>
      </c>
      <c r="C20" s="43" t="s">
        <v>88</v>
      </c>
      <c r="D20" s="43" t="s">
        <v>172</v>
      </c>
      <c r="E20" s="42">
        <v>38100</v>
      </c>
      <c r="F20" s="41" t="s">
        <v>31</v>
      </c>
      <c r="G20" s="41">
        <v>10</v>
      </c>
      <c r="H20" s="90" t="s">
        <v>69</v>
      </c>
      <c r="I20" s="43" t="s">
        <v>70</v>
      </c>
      <c r="J20" s="9">
        <v>0</v>
      </c>
      <c r="K20" s="9">
        <v>0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0</v>
      </c>
      <c r="R20" s="9">
        <v>0</v>
      </c>
      <c r="S20" s="9">
        <v>0</v>
      </c>
      <c r="T20" s="8">
        <v>4</v>
      </c>
      <c r="U20" s="8">
        <v>4</v>
      </c>
      <c r="V20" s="8">
        <v>2</v>
      </c>
      <c r="W20" s="8">
        <v>0</v>
      </c>
      <c r="X20" s="8">
        <v>4</v>
      </c>
      <c r="Y20" s="8">
        <v>4</v>
      </c>
      <c r="Z20" s="8">
        <v>0</v>
      </c>
      <c r="AA20" s="8">
        <v>0</v>
      </c>
      <c r="AB20" s="8">
        <v>0</v>
      </c>
      <c r="AC20" s="8">
        <v>4</v>
      </c>
      <c r="AD20" s="9">
        <v>0</v>
      </c>
      <c r="AE20" s="9">
        <v>4</v>
      </c>
      <c r="AF20" s="9">
        <v>0</v>
      </c>
      <c r="AG20" s="9">
        <v>0</v>
      </c>
      <c r="AH20" s="9">
        <v>2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5">
        <f>SUM(J20:AM20)</f>
        <v>38</v>
      </c>
      <c r="AO20" s="39" t="s">
        <v>248</v>
      </c>
    </row>
    <row r="21" spans="1:49" s="18" customFormat="1" ht="27.9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9" s="18" customFormat="1" ht="27.95" customHeight="1">
      <c r="A22" s="20"/>
      <c r="B22" s="20"/>
      <c r="C22" s="20"/>
      <c r="D22" s="20"/>
      <c r="E22" s="20"/>
      <c r="F22" s="20"/>
      <c r="G22" s="20"/>
      <c r="H22" s="20" t="s">
        <v>250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s="20" customFormat="1" ht="27.95" customHeight="1"/>
    <row r="24" spans="1:49" s="20" customFormat="1" ht="27.95" customHeight="1"/>
    <row r="25" spans="1:49" s="20" customFormat="1" ht="27.9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9" s="20" customFormat="1" ht="27.95" customHeight="1"/>
    <row r="27" spans="1:49" s="20" customFormat="1" ht="27.95" customHeight="1">
      <c r="AP27" s="18"/>
      <c r="AQ27" s="18"/>
      <c r="AR27" s="18"/>
      <c r="AS27" s="18"/>
      <c r="AT27" s="18"/>
      <c r="AU27" s="18"/>
      <c r="AV27" s="18"/>
      <c r="AW27" s="18"/>
    </row>
    <row r="28" spans="1:49" s="18" customFormat="1" ht="27.95" customHeight="1">
      <c r="AP28" s="20"/>
      <c r="AQ28" s="20"/>
      <c r="AR28" s="20"/>
      <c r="AS28" s="20"/>
      <c r="AT28" s="20"/>
      <c r="AU28" s="20"/>
      <c r="AV28" s="20"/>
      <c r="AW28" s="20"/>
    </row>
    <row r="29" spans="1:49" s="20" customFormat="1" ht="27.9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9" s="20" customFormat="1" ht="27.9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9" s="20" customFormat="1" ht="27.95" customHeight="1"/>
    <row r="32" spans="1:49" s="20" customFormat="1" ht="27.95" customHeight="1"/>
    <row r="33" spans="1:51" s="20" customFormat="1" ht="27.95" customHeight="1"/>
    <row r="34" spans="1:51" s="20" customFormat="1" ht="27.9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51" s="20" customFormat="1" ht="27.95" customHeight="1"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s="17" customFormat="1" ht="27.9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s="20" customFormat="1" ht="27.95" customHeight="1"/>
    <row r="38" spans="1:51" s="20" customFormat="1" ht="27.95" customHeight="1"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s="18" customFormat="1" ht="27.9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s="19" customFormat="1" ht="27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s="18" customFormat="1" ht="27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s="20" customFormat="1" ht="27.95" customHeight="1">
      <c r="A42" s="22"/>
      <c r="B42" s="23"/>
      <c r="C42" s="23"/>
      <c r="D42" s="23"/>
      <c r="E42" s="23"/>
      <c r="F42" s="21"/>
      <c r="G42" s="21"/>
      <c r="H42" s="23"/>
      <c r="I42" s="2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51" s="20" customFormat="1" ht="27.95" customHeight="1">
      <c r="A43" s="22"/>
      <c r="B43" s="23"/>
      <c r="C43" s="23"/>
      <c r="D43" s="23"/>
      <c r="E43" s="23"/>
      <c r="F43" s="21"/>
      <c r="G43" s="21"/>
      <c r="H43" s="23"/>
      <c r="I43" s="23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51" s="20" customFormat="1" ht="27.95" customHeight="1">
      <c r="A44" s="22"/>
      <c r="B44" s="23"/>
      <c r="C44" s="23"/>
      <c r="D44" s="23"/>
      <c r="E44" s="23"/>
      <c r="F44" s="21"/>
      <c r="G44" s="21"/>
      <c r="H44" s="23"/>
      <c r="I44" s="2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s="18" customFormat="1" ht="27.95" customHeight="1">
      <c r="A45" s="22"/>
      <c r="B45" s="23"/>
      <c r="C45" s="23"/>
      <c r="D45" s="23"/>
      <c r="E45" s="23"/>
      <c r="F45" s="21"/>
      <c r="G45" s="21"/>
      <c r="H45" s="23"/>
      <c r="I45" s="2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s="20" customFormat="1" ht="27.95" customHeight="1">
      <c r="A46" s="22"/>
      <c r="B46" s="23"/>
      <c r="C46" s="23"/>
      <c r="D46" s="23"/>
      <c r="E46" s="23"/>
      <c r="F46" s="21"/>
      <c r="G46" s="21"/>
      <c r="H46" s="23"/>
      <c r="I46" s="2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51" s="20" customFormat="1" ht="27.95" customHeight="1">
      <c r="A47" s="22"/>
      <c r="B47" s="23"/>
      <c r="C47" s="23"/>
      <c r="D47" s="23"/>
      <c r="E47" s="23"/>
      <c r="F47" s="21"/>
      <c r="G47" s="21"/>
      <c r="H47" s="23"/>
      <c r="I47" s="2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51" s="20" customFormat="1" ht="27.95" customHeight="1">
      <c r="A48" s="22"/>
      <c r="B48" s="23"/>
      <c r="C48" s="23"/>
      <c r="D48" s="23"/>
      <c r="E48" s="23"/>
      <c r="F48" s="21"/>
      <c r="G48" s="21"/>
      <c r="H48" s="23"/>
      <c r="I48" s="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51" s="20" customFormat="1" ht="27.95" customHeight="1">
      <c r="A49" s="22"/>
      <c r="B49" s="23"/>
      <c r="C49" s="23"/>
      <c r="D49" s="23"/>
      <c r="E49" s="23"/>
      <c r="F49" s="21"/>
      <c r="G49" s="21"/>
      <c r="H49" s="23"/>
      <c r="I49" s="2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51" s="20" customFormat="1" ht="27.95" customHeight="1">
      <c r="A50" s="22"/>
      <c r="B50" s="23"/>
      <c r="C50" s="23"/>
      <c r="D50" s="23"/>
      <c r="E50" s="23"/>
      <c r="F50" s="21"/>
      <c r="G50" s="21"/>
      <c r="H50" s="23"/>
      <c r="I50" s="2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</sheetData>
  <mergeCells count="12">
    <mergeCell ref="B3:I3"/>
    <mergeCell ref="B4:I4"/>
    <mergeCell ref="A1:AO1"/>
    <mergeCell ref="A2:A5"/>
    <mergeCell ref="J3:S3"/>
    <mergeCell ref="T3:AC3"/>
    <mergeCell ref="AD3:AH3"/>
    <mergeCell ref="AN2:AN5"/>
    <mergeCell ref="AO2:AO5"/>
    <mergeCell ref="B2:I2"/>
    <mergeCell ref="AI3:AM3"/>
    <mergeCell ref="J5:AM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0"/>
  <sheetViews>
    <sheetView tabSelected="1" zoomScale="70" zoomScaleNormal="70" workbookViewId="0">
      <selection activeCell="B16" sqref="B16"/>
    </sheetView>
  </sheetViews>
  <sheetFormatPr defaultRowHeight="15"/>
  <cols>
    <col min="1" max="1" width="5.85546875" customWidth="1"/>
    <col min="2" max="2" width="15.28515625" style="102" customWidth="1"/>
    <col min="3" max="3" width="14.7109375" style="102" customWidth="1"/>
    <col min="4" max="4" width="17.42578125" style="102" customWidth="1"/>
    <col min="5" max="5" width="16.5703125" style="102" customWidth="1"/>
    <col min="6" max="6" width="9.42578125" style="102" customWidth="1"/>
    <col min="7" max="7" width="10.85546875" style="102" customWidth="1"/>
    <col min="8" max="8" width="34.140625" style="102" customWidth="1"/>
    <col min="9" max="9" width="57.42578125" style="102" customWidth="1"/>
    <col min="10" max="29" width="4.42578125" customWidth="1"/>
    <col min="30" max="30" width="4.5703125" customWidth="1"/>
    <col min="31" max="31" width="4.42578125" customWidth="1"/>
    <col min="32" max="32" width="4.5703125" customWidth="1"/>
    <col min="33" max="33" width="5.42578125" customWidth="1"/>
    <col min="34" max="34" width="4.5703125" customWidth="1"/>
    <col min="35" max="35" width="5.28515625" customWidth="1"/>
    <col min="36" max="36" width="4.85546875" customWidth="1"/>
    <col min="37" max="37" width="5.85546875" customWidth="1"/>
    <col min="38" max="38" width="5.5703125" customWidth="1"/>
    <col min="39" max="39" width="5.42578125" customWidth="1"/>
    <col min="40" max="40" width="12" customWidth="1"/>
    <col min="41" max="41" width="15.28515625" customWidth="1"/>
  </cols>
  <sheetData>
    <row r="1" spans="1:41" ht="15.75">
      <c r="A1" s="80" t="s">
        <v>2</v>
      </c>
      <c r="B1" s="70"/>
      <c r="C1" s="70"/>
      <c r="D1" s="70"/>
      <c r="E1" s="70"/>
      <c r="F1" s="70"/>
      <c r="G1" s="70"/>
      <c r="H1" s="70"/>
      <c r="I1" s="70"/>
      <c r="J1" s="53">
        <v>1</v>
      </c>
      <c r="K1" s="53">
        <v>2</v>
      </c>
      <c r="L1" s="53">
        <v>3</v>
      </c>
      <c r="M1" s="53">
        <v>4</v>
      </c>
      <c r="N1" s="53">
        <v>5</v>
      </c>
      <c r="O1" s="53">
        <v>6</v>
      </c>
      <c r="P1" s="53">
        <v>7</v>
      </c>
      <c r="Q1" s="53">
        <v>8</v>
      </c>
      <c r="R1" s="53">
        <v>9</v>
      </c>
      <c r="S1" s="53">
        <v>10</v>
      </c>
      <c r="T1" s="53">
        <v>11</v>
      </c>
      <c r="U1" s="53">
        <v>12</v>
      </c>
      <c r="V1" s="53">
        <v>13</v>
      </c>
      <c r="W1" s="53">
        <v>14</v>
      </c>
      <c r="X1" s="53">
        <v>15</v>
      </c>
      <c r="Y1" s="53">
        <v>16</v>
      </c>
      <c r="Z1" s="53">
        <v>17</v>
      </c>
      <c r="AA1" s="53">
        <v>18</v>
      </c>
      <c r="AB1" s="53">
        <v>19</v>
      </c>
      <c r="AC1" s="53">
        <v>20</v>
      </c>
      <c r="AD1" s="53">
        <v>1</v>
      </c>
      <c r="AE1" s="53">
        <v>2</v>
      </c>
      <c r="AF1" s="53">
        <v>3</v>
      </c>
      <c r="AG1" s="53">
        <v>4</v>
      </c>
      <c r="AH1" s="53">
        <v>5</v>
      </c>
      <c r="AI1" s="53">
        <v>1</v>
      </c>
      <c r="AJ1" s="53">
        <v>2</v>
      </c>
      <c r="AK1" s="53">
        <v>3</v>
      </c>
      <c r="AL1" s="53">
        <v>4</v>
      </c>
      <c r="AM1" s="53">
        <v>5</v>
      </c>
      <c r="AN1" s="80" t="s">
        <v>0</v>
      </c>
      <c r="AO1" s="80" t="s">
        <v>11</v>
      </c>
    </row>
    <row r="2" spans="1:41">
      <c r="A2" s="80"/>
      <c r="B2" s="70"/>
      <c r="C2" s="70"/>
      <c r="D2" s="70"/>
      <c r="E2" s="70"/>
      <c r="F2" s="70"/>
      <c r="G2" s="70"/>
      <c r="H2" s="70"/>
      <c r="I2" s="70"/>
      <c r="J2" s="80" t="s">
        <v>15</v>
      </c>
      <c r="K2" s="80"/>
      <c r="L2" s="80"/>
      <c r="M2" s="80"/>
      <c r="N2" s="80"/>
      <c r="O2" s="80"/>
      <c r="P2" s="80"/>
      <c r="Q2" s="80"/>
      <c r="R2" s="80"/>
      <c r="S2" s="80"/>
      <c r="T2" s="80" t="s">
        <v>16</v>
      </c>
      <c r="U2" s="80"/>
      <c r="V2" s="80"/>
      <c r="W2" s="80"/>
      <c r="X2" s="80"/>
      <c r="Y2" s="80"/>
      <c r="Z2" s="80"/>
      <c r="AA2" s="80"/>
      <c r="AB2" s="80"/>
      <c r="AC2" s="80"/>
      <c r="AD2" s="80" t="s">
        <v>17</v>
      </c>
      <c r="AE2" s="80"/>
      <c r="AF2" s="80"/>
      <c r="AG2" s="80"/>
      <c r="AH2" s="80"/>
      <c r="AI2" s="80" t="s">
        <v>98</v>
      </c>
      <c r="AJ2" s="80"/>
      <c r="AK2" s="80"/>
      <c r="AL2" s="80"/>
      <c r="AM2" s="80"/>
      <c r="AN2" s="80"/>
      <c r="AO2" s="80"/>
    </row>
    <row r="3" spans="1:41" ht="21.75" customHeight="1">
      <c r="A3" s="80"/>
      <c r="B3" s="70"/>
      <c r="C3" s="70"/>
      <c r="D3" s="70"/>
      <c r="E3" s="70"/>
      <c r="F3" s="70"/>
      <c r="G3" s="70"/>
      <c r="H3" s="70"/>
      <c r="I3" s="7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ht="21">
      <c r="A4" s="80"/>
      <c r="B4" s="70"/>
      <c r="C4" s="70"/>
      <c r="D4" s="70"/>
      <c r="E4" s="70"/>
      <c r="F4" s="70"/>
      <c r="G4" s="70"/>
      <c r="H4" s="70"/>
      <c r="I4" s="70"/>
      <c r="J4" s="28">
        <v>2</v>
      </c>
      <c r="K4" s="28">
        <v>2</v>
      </c>
      <c r="L4" s="28">
        <v>2</v>
      </c>
      <c r="M4" s="28">
        <v>2</v>
      </c>
      <c r="N4" s="28">
        <v>2</v>
      </c>
      <c r="O4" s="28">
        <v>2</v>
      </c>
      <c r="P4" s="28">
        <v>2</v>
      </c>
      <c r="Q4" s="28">
        <v>2</v>
      </c>
      <c r="R4" s="28">
        <v>2</v>
      </c>
      <c r="S4" s="28">
        <v>2</v>
      </c>
      <c r="T4" s="28">
        <v>4</v>
      </c>
      <c r="U4" s="28">
        <v>4</v>
      </c>
      <c r="V4" s="28">
        <v>4</v>
      </c>
      <c r="W4" s="28">
        <v>4</v>
      </c>
      <c r="X4" s="28">
        <v>6</v>
      </c>
      <c r="Y4" s="28">
        <v>6</v>
      </c>
      <c r="Z4" s="28">
        <v>6</v>
      </c>
      <c r="AA4" s="28">
        <v>6</v>
      </c>
      <c r="AB4" s="28">
        <v>6</v>
      </c>
      <c r="AC4" s="28">
        <v>6</v>
      </c>
      <c r="AD4" s="28">
        <v>20</v>
      </c>
      <c r="AE4" s="28">
        <v>8</v>
      </c>
      <c r="AF4" s="28">
        <v>20</v>
      </c>
      <c r="AG4" s="28">
        <v>20</v>
      </c>
      <c r="AH4" s="28">
        <v>10</v>
      </c>
      <c r="AI4" s="28">
        <v>40</v>
      </c>
      <c r="AJ4" s="28">
        <v>40</v>
      </c>
      <c r="AK4" s="28">
        <v>20</v>
      </c>
      <c r="AL4" s="28">
        <v>30</v>
      </c>
      <c r="AM4" s="28">
        <v>20</v>
      </c>
      <c r="AN4" s="80"/>
      <c r="AO4" s="80"/>
    </row>
    <row r="5" spans="1:41" ht="64.5" customHeight="1">
      <c r="A5" s="80"/>
      <c r="B5" s="57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 t="s">
        <v>8</v>
      </c>
      <c r="H5" s="57" t="s">
        <v>9</v>
      </c>
      <c r="I5" s="57" t="s">
        <v>10</v>
      </c>
      <c r="J5" s="80" t="s">
        <v>1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</row>
    <row r="6" spans="1:41" ht="25.5" customHeight="1">
      <c r="A6" s="53">
        <v>1</v>
      </c>
      <c r="B6" s="96" t="s">
        <v>180</v>
      </c>
      <c r="C6" s="96" t="s">
        <v>117</v>
      </c>
      <c r="D6" s="96" t="s">
        <v>36</v>
      </c>
      <c r="E6" s="101">
        <v>37683</v>
      </c>
      <c r="F6" s="97" t="s">
        <v>46</v>
      </c>
      <c r="G6" s="97">
        <v>11</v>
      </c>
      <c r="H6" s="96" t="s">
        <v>257</v>
      </c>
      <c r="I6" s="96" t="s">
        <v>181</v>
      </c>
      <c r="J6" s="8">
        <v>2</v>
      </c>
      <c r="K6" s="8">
        <v>2</v>
      </c>
      <c r="L6" s="8">
        <v>0</v>
      </c>
      <c r="M6" s="8">
        <v>0</v>
      </c>
      <c r="N6" s="8">
        <v>0</v>
      </c>
      <c r="O6" s="8">
        <v>2</v>
      </c>
      <c r="P6" s="8">
        <v>2</v>
      </c>
      <c r="Q6" s="8">
        <v>0</v>
      </c>
      <c r="R6" s="8">
        <v>0</v>
      </c>
      <c r="S6" s="8">
        <v>2</v>
      </c>
      <c r="T6" s="8">
        <v>4</v>
      </c>
      <c r="U6" s="8">
        <v>4</v>
      </c>
      <c r="V6" s="8">
        <v>4</v>
      </c>
      <c r="W6" s="8">
        <v>2</v>
      </c>
      <c r="X6" s="8">
        <v>4</v>
      </c>
      <c r="Y6" s="8">
        <v>4</v>
      </c>
      <c r="Z6" s="8">
        <v>6</v>
      </c>
      <c r="AA6" s="8">
        <v>4</v>
      </c>
      <c r="AB6" s="8">
        <v>6</v>
      </c>
      <c r="AC6" s="8">
        <v>6</v>
      </c>
      <c r="AD6" s="8">
        <v>8</v>
      </c>
      <c r="AE6" s="8">
        <v>0</v>
      </c>
      <c r="AF6" s="8">
        <v>5</v>
      </c>
      <c r="AG6" s="8">
        <v>5</v>
      </c>
      <c r="AH6" s="8">
        <v>4</v>
      </c>
      <c r="AI6" s="8">
        <v>30</v>
      </c>
      <c r="AJ6" s="8">
        <v>40</v>
      </c>
      <c r="AK6" s="8">
        <v>20</v>
      </c>
      <c r="AL6" s="8">
        <v>30</v>
      </c>
      <c r="AM6" s="8">
        <v>0</v>
      </c>
      <c r="AN6" s="8">
        <f>J6+K6+L6+M6+N6+O6+P6+Q6+R6+S6+T6+U6+V6+W6+X6+Y6+Z6+AA6+AB6+AC6+AD6+AE6+AF6+AG6+AH6+AI6+AJ6+AK6+AL6+AM6</f>
        <v>196</v>
      </c>
      <c r="AO6" s="39" t="s">
        <v>246</v>
      </c>
    </row>
    <row r="7" spans="1:41" ht="25.5" customHeight="1">
      <c r="A7" s="53">
        <v>2</v>
      </c>
      <c r="B7" s="30" t="s">
        <v>182</v>
      </c>
      <c r="C7" s="30" t="s">
        <v>183</v>
      </c>
      <c r="D7" s="30" t="s">
        <v>115</v>
      </c>
      <c r="E7" s="56">
        <v>37821</v>
      </c>
      <c r="F7" s="31" t="s">
        <v>82</v>
      </c>
      <c r="G7" s="31">
        <v>11</v>
      </c>
      <c r="H7" s="96" t="s">
        <v>170</v>
      </c>
      <c r="I7" s="96" t="s">
        <v>188</v>
      </c>
      <c r="J7" s="8">
        <v>2</v>
      </c>
      <c r="K7" s="8">
        <v>2</v>
      </c>
      <c r="L7" s="8">
        <v>2</v>
      </c>
      <c r="M7" s="8">
        <v>0</v>
      </c>
      <c r="N7" s="8">
        <v>0</v>
      </c>
      <c r="O7" s="8">
        <v>2</v>
      </c>
      <c r="P7" s="8">
        <v>2</v>
      </c>
      <c r="Q7" s="8">
        <v>2</v>
      </c>
      <c r="R7" s="8">
        <v>2</v>
      </c>
      <c r="S7" s="8">
        <v>2</v>
      </c>
      <c r="T7" s="8">
        <v>2</v>
      </c>
      <c r="U7" s="8">
        <v>2</v>
      </c>
      <c r="V7" s="8">
        <v>4</v>
      </c>
      <c r="W7" s="8">
        <v>4</v>
      </c>
      <c r="X7" s="8">
        <v>2</v>
      </c>
      <c r="Y7" s="8">
        <v>4</v>
      </c>
      <c r="Z7" s="8">
        <v>2</v>
      </c>
      <c r="AA7" s="8">
        <v>4</v>
      </c>
      <c r="AB7" s="8">
        <v>4</v>
      </c>
      <c r="AC7" s="8">
        <v>4</v>
      </c>
      <c r="AD7" s="8">
        <v>8</v>
      </c>
      <c r="AE7" s="8">
        <v>0</v>
      </c>
      <c r="AF7" s="8">
        <v>15</v>
      </c>
      <c r="AG7" s="8">
        <v>10</v>
      </c>
      <c r="AH7" s="8">
        <v>6</v>
      </c>
      <c r="AI7" s="8">
        <v>30</v>
      </c>
      <c r="AJ7" s="8">
        <v>8</v>
      </c>
      <c r="AK7" s="8">
        <v>10</v>
      </c>
      <c r="AL7" s="8">
        <v>30</v>
      </c>
      <c r="AM7" s="8">
        <v>2</v>
      </c>
      <c r="AN7" s="8">
        <f>J7+K7+L7+M7+N7+O7+P7+Q7+R7+S7+T7+U7+V7+W7+X7+Y7+Z7+AA7+AB7+AC7+AD7+AE7+AF7+AG7+AH7+AI7+AJ7+AK7+AL7+AM7</f>
        <v>167</v>
      </c>
      <c r="AO7" s="39" t="s">
        <v>246</v>
      </c>
    </row>
    <row r="8" spans="1:41" ht="25.5" customHeight="1">
      <c r="A8" s="53">
        <v>3</v>
      </c>
      <c r="B8" s="96" t="s">
        <v>186</v>
      </c>
      <c r="C8" s="96" t="s">
        <v>187</v>
      </c>
      <c r="D8" s="96" t="s">
        <v>134</v>
      </c>
      <c r="E8" s="101">
        <v>37734</v>
      </c>
      <c r="F8" s="97" t="s">
        <v>82</v>
      </c>
      <c r="G8" s="97">
        <v>11</v>
      </c>
      <c r="H8" s="96" t="s">
        <v>170</v>
      </c>
      <c r="I8" s="96" t="s">
        <v>188</v>
      </c>
      <c r="J8" s="8">
        <v>2</v>
      </c>
      <c r="K8" s="8">
        <v>2</v>
      </c>
      <c r="L8" s="8">
        <v>2</v>
      </c>
      <c r="M8" s="8">
        <v>2</v>
      </c>
      <c r="N8" s="8">
        <v>2</v>
      </c>
      <c r="O8" s="8">
        <v>2</v>
      </c>
      <c r="P8" s="8">
        <v>2</v>
      </c>
      <c r="Q8" s="8">
        <v>0</v>
      </c>
      <c r="R8" s="8">
        <v>2</v>
      </c>
      <c r="S8" s="8">
        <v>0</v>
      </c>
      <c r="T8" s="8">
        <v>2</v>
      </c>
      <c r="U8" s="8">
        <v>4</v>
      </c>
      <c r="V8" s="8">
        <v>4</v>
      </c>
      <c r="W8" s="8">
        <v>0</v>
      </c>
      <c r="X8" s="8">
        <v>2</v>
      </c>
      <c r="Y8" s="8">
        <v>4</v>
      </c>
      <c r="Z8" s="8">
        <v>2</v>
      </c>
      <c r="AA8" s="8">
        <v>6</v>
      </c>
      <c r="AB8" s="8">
        <v>6</v>
      </c>
      <c r="AC8" s="8">
        <v>4</v>
      </c>
      <c r="AD8" s="8">
        <v>20</v>
      </c>
      <c r="AE8" s="8">
        <v>0</v>
      </c>
      <c r="AF8" s="8">
        <v>20</v>
      </c>
      <c r="AG8" s="8">
        <v>5</v>
      </c>
      <c r="AH8" s="8">
        <v>2</v>
      </c>
      <c r="AI8" s="8">
        <v>0</v>
      </c>
      <c r="AJ8" s="8">
        <v>4</v>
      </c>
      <c r="AK8" s="8">
        <v>20</v>
      </c>
      <c r="AL8" s="8">
        <v>20</v>
      </c>
      <c r="AM8" s="8">
        <v>0</v>
      </c>
      <c r="AN8" s="8">
        <f>J8+K8+L8+M8+N8+O8+P8+Q8+R8+S8+T8+U8+V8+W8+X8+Y8+Z8+AA8+AB8+AC8+AD8+AE8+AF8+AG8+AH8+AI8+AJ8+AK8+AL8+AM8</f>
        <v>141</v>
      </c>
      <c r="AO8" s="39" t="s">
        <v>248</v>
      </c>
    </row>
    <row r="9" spans="1:41" ht="25.5" customHeight="1">
      <c r="A9" s="53">
        <v>4</v>
      </c>
      <c r="B9" s="96" t="s">
        <v>189</v>
      </c>
      <c r="C9" s="96" t="s">
        <v>190</v>
      </c>
      <c r="D9" s="96" t="s">
        <v>42</v>
      </c>
      <c r="E9" s="101">
        <v>37937</v>
      </c>
      <c r="F9" s="97" t="s">
        <v>31</v>
      </c>
      <c r="G9" s="97">
        <v>11</v>
      </c>
      <c r="H9" s="96" t="s">
        <v>191</v>
      </c>
      <c r="I9" s="96" t="s">
        <v>192</v>
      </c>
      <c r="J9" s="8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2</v>
      </c>
      <c r="V9" s="8">
        <v>2</v>
      </c>
      <c r="W9" s="8">
        <v>2</v>
      </c>
      <c r="X9" s="8">
        <v>0</v>
      </c>
      <c r="Y9" s="8">
        <v>4</v>
      </c>
      <c r="Z9" s="8">
        <v>2</v>
      </c>
      <c r="AA9" s="8">
        <v>6</v>
      </c>
      <c r="AB9" s="8">
        <v>4</v>
      </c>
      <c r="AC9" s="8">
        <v>2</v>
      </c>
      <c r="AD9" s="8">
        <v>20</v>
      </c>
      <c r="AE9" s="8">
        <v>4</v>
      </c>
      <c r="AF9" s="8">
        <v>15</v>
      </c>
      <c r="AG9" s="8">
        <v>10</v>
      </c>
      <c r="AH9" s="8">
        <v>4</v>
      </c>
      <c r="AI9" s="8">
        <v>0</v>
      </c>
      <c r="AJ9" s="8">
        <v>0</v>
      </c>
      <c r="AK9" s="8">
        <v>20</v>
      </c>
      <c r="AL9" s="8">
        <v>0</v>
      </c>
      <c r="AM9" s="8">
        <v>4</v>
      </c>
      <c r="AN9" s="8">
        <f>J9+K9+L9+M9+N9+O9+P9+Q9+R9+S9+T9+U9+V9+W9+X9+Y9+Z9+AA9+AB9+AC9+AD9+AE9+AF9+AG9+AH9+AI9+AJ9+AK9+AL9+AM9</f>
        <v>105</v>
      </c>
      <c r="AO9" s="39" t="s">
        <v>248</v>
      </c>
    </row>
    <row r="10" spans="1:41" ht="25.5" customHeight="1">
      <c r="A10" s="53">
        <v>5</v>
      </c>
      <c r="B10" s="96" t="s">
        <v>194</v>
      </c>
      <c r="C10" s="96" t="s">
        <v>133</v>
      </c>
      <c r="D10" s="96" t="s">
        <v>195</v>
      </c>
      <c r="E10" s="97"/>
      <c r="F10" s="97" t="s">
        <v>82</v>
      </c>
      <c r="G10" s="97">
        <v>11</v>
      </c>
      <c r="H10" s="96" t="s">
        <v>256</v>
      </c>
      <c r="I10" s="30" t="s">
        <v>196</v>
      </c>
      <c r="J10" s="8">
        <v>2</v>
      </c>
      <c r="K10" s="8">
        <v>2</v>
      </c>
      <c r="L10" s="8">
        <v>2</v>
      </c>
      <c r="M10" s="8">
        <v>2</v>
      </c>
      <c r="N10" s="8">
        <v>0</v>
      </c>
      <c r="O10" s="8">
        <v>2</v>
      </c>
      <c r="P10" s="8">
        <v>0</v>
      </c>
      <c r="Q10" s="8">
        <v>2</v>
      </c>
      <c r="R10" s="8">
        <v>2</v>
      </c>
      <c r="S10" s="8">
        <v>0</v>
      </c>
      <c r="T10" s="8">
        <v>2</v>
      </c>
      <c r="U10" s="8">
        <v>0</v>
      </c>
      <c r="V10" s="8">
        <v>4</v>
      </c>
      <c r="W10" s="8">
        <v>0</v>
      </c>
      <c r="X10" s="8">
        <v>4</v>
      </c>
      <c r="Y10" s="8">
        <v>4</v>
      </c>
      <c r="Z10" s="8">
        <v>2</v>
      </c>
      <c r="AA10" s="8">
        <v>6</v>
      </c>
      <c r="AB10" s="8">
        <v>4</v>
      </c>
      <c r="AC10" s="8">
        <v>4</v>
      </c>
      <c r="AD10" s="8">
        <v>16</v>
      </c>
      <c r="AE10" s="8">
        <v>8</v>
      </c>
      <c r="AF10" s="8">
        <v>15</v>
      </c>
      <c r="AG10" s="8">
        <v>0</v>
      </c>
      <c r="AH10" s="8">
        <v>6</v>
      </c>
      <c r="AI10" s="8">
        <v>0</v>
      </c>
      <c r="AJ10" s="8">
        <v>0</v>
      </c>
      <c r="AK10" s="8">
        <v>15</v>
      </c>
      <c r="AL10" s="8">
        <v>0</v>
      </c>
      <c r="AM10" s="8">
        <v>0</v>
      </c>
      <c r="AN10" s="8">
        <v>99</v>
      </c>
      <c r="AO10" s="39" t="s">
        <v>248</v>
      </c>
    </row>
    <row r="11" spans="1:41" ht="25.5" customHeight="1">
      <c r="A11" s="53">
        <v>6</v>
      </c>
      <c r="B11" s="96" t="s">
        <v>203</v>
      </c>
      <c r="C11" s="96" t="s">
        <v>204</v>
      </c>
      <c r="D11" s="96" t="s">
        <v>45</v>
      </c>
      <c r="E11" s="101">
        <v>37647</v>
      </c>
      <c r="F11" s="97" t="s">
        <v>31</v>
      </c>
      <c r="G11" s="97">
        <v>11</v>
      </c>
      <c r="H11" s="96" t="s">
        <v>191</v>
      </c>
      <c r="I11" s="96" t="s">
        <v>192</v>
      </c>
      <c r="J11" s="8">
        <v>2</v>
      </c>
      <c r="K11" s="8">
        <v>2</v>
      </c>
      <c r="L11" s="8">
        <v>0</v>
      </c>
      <c r="M11" s="8">
        <v>0</v>
      </c>
      <c r="N11" s="8">
        <v>0</v>
      </c>
      <c r="O11" s="8">
        <v>0</v>
      </c>
      <c r="P11" s="8">
        <v>2</v>
      </c>
      <c r="Q11" s="8">
        <v>0</v>
      </c>
      <c r="R11" s="8">
        <v>0</v>
      </c>
      <c r="S11" s="8">
        <v>0</v>
      </c>
      <c r="T11" s="8">
        <v>2</v>
      </c>
      <c r="U11" s="8">
        <v>2</v>
      </c>
      <c r="V11" s="8">
        <v>4</v>
      </c>
      <c r="W11" s="8">
        <v>2</v>
      </c>
      <c r="X11" s="8">
        <v>2</v>
      </c>
      <c r="Y11" s="8">
        <v>4</v>
      </c>
      <c r="Z11" s="8">
        <v>2</v>
      </c>
      <c r="AA11" s="8">
        <v>2</v>
      </c>
      <c r="AB11" s="8">
        <v>2</v>
      </c>
      <c r="AC11" s="8">
        <v>4</v>
      </c>
      <c r="AD11" s="8">
        <v>8</v>
      </c>
      <c r="AE11" s="8">
        <v>0</v>
      </c>
      <c r="AF11" s="8">
        <v>10</v>
      </c>
      <c r="AG11" s="8">
        <v>0</v>
      </c>
      <c r="AH11" s="8">
        <v>8</v>
      </c>
      <c r="AI11" s="8">
        <v>0</v>
      </c>
      <c r="AJ11" s="8">
        <v>0</v>
      </c>
      <c r="AK11" s="8">
        <v>20</v>
      </c>
      <c r="AL11" s="8">
        <v>0</v>
      </c>
      <c r="AM11" s="8">
        <v>0</v>
      </c>
      <c r="AN11" s="8">
        <f t="shared" ref="AN11" si="0">J11+K11+L11+M11+N11+O11+P11+Q11+R11+S11+T11+U11+V11+W11+X11+Y11+Z11+AA11+AB11+AC11+AD11+AE11+AF11+AG11+AH11+AI11+AJ11+AK11+AL11+AM11</f>
        <v>78</v>
      </c>
      <c r="AO11" s="39" t="s">
        <v>248</v>
      </c>
    </row>
    <row r="12" spans="1:41" ht="25.5" customHeight="1">
      <c r="A12" s="53">
        <v>7</v>
      </c>
      <c r="B12" s="96" t="s">
        <v>205</v>
      </c>
      <c r="C12" s="96" t="s">
        <v>59</v>
      </c>
      <c r="D12" s="96" t="s">
        <v>206</v>
      </c>
      <c r="E12" s="101">
        <v>37704</v>
      </c>
      <c r="F12" s="97" t="s">
        <v>46</v>
      </c>
      <c r="G12" s="97">
        <v>11</v>
      </c>
      <c r="H12" s="96" t="s">
        <v>201</v>
      </c>
      <c r="I12" s="96" t="s">
        <v>202</v>
      </c>
      <c r="J12" s="39">
        <v>0</v>
      </c>
      <c r="K12" s="39">
        <v>0</v>
      </c>
      <c r="L12" s="39">
        <v>0</v>
      </c>
      <c r="M12" s="39">
        <v>0</v>
      </c>
      <c r="N12" s="39">
        <v>2</v>
      </c>
      <c r="O12" s="39">
        <v>2</v>
      </c>
      <c r="P12" s="39">
        <v>2</v>
      </c>
      <c r="Q12" s="39">
        <v>0</v>
      </c>
      <c r="R12" s="39">
        <v>0</v>
      </c>
      <c r="S12" s="39">
        <v>0</v>
      </c>
      <c r="T12" s="39">
        <v>2</v>
      </c>
      <c r="U12" s="39">
        <v>2</v>
      </c>
      <c r="V12" s="39">
        <v>4</v>
      </c>
      <c r="W12" s="39">
        <v>2</v>
      </c>
      <c r="X12" s="39">
        <v>4</v>
      </c>
      <c r="Y12" s="39">
        <v>4</v>
      </c>
      <c r="Z12" s="39">
        <v>2</v>
      </c>
      <c r="AA12" s="39">
        <v>2</v>
      </c>
      <c r="AB12" s="39">
        <v>2</v>
      </c>
      <c r="AC12" s="39">
        <v>4</v>
      </c>
      <c r="AD12" s="39">
        <v>8</v>
      </c>
      <c r="AE12" s="39">
        <v>4</v>
      </c>
      <c r="AF12" s="39">
        <v>5</v>
      </c>
      <c r="AG12" s="39">
        <v>5</v>
      </c>
      <c r="AH12" s="39">
        <v>6</v>
      </c>
      <c r="AI12" s="39">
        <v>0</v>
      </c>
      <c r="AJ12" s="39">
        <v>0</v>
      </c>
      <c r="AK12" s="39">
        <v>15</v>
      </c>
      <c r="AL12" s="39">
        <v>0</v>
      </c>
      <c r="AM12" s="39">
        <v>0</v>
      </c>
      <c r="AN12" s="39">
        <v>77</v>
      </c>
      <c r="AO12" s="39" t="s">
        <v>248</v>
      </c>
    </row>
    <row r="13" spans="1:41" ht="25.5" customHeight="1">
      <c r="A13" s="53">
        <v>8</v>
      </c>
      <c r="B13" s="96" t="s">
        <v>241</v>
      </c>
      <c r="C13" s="96" t="s">
        <v>242</v>
      </c>
      <c r="D13" s="96" t="s">
        <v>243</v>
      </c>
      <c r="E13" s="97"/>
      <c r="F13" s="97" t="s">
        <v>244</v>
      </c>
      <c r="G13" s="97" t="s">
        <v>245</v>
      </c>
      <c r="H13" s="30" t="s">
        <v>240</v>
      </c>
      <c r="I13" s="30" t="s">
        <v>239</v>
      </c>
      <c r="J13" s="8">
        <v>2</v>
      </c>
      <c r="K13" s="8">
        <v>2</v>
      </c>
      <c r="L13" s="8">
        <v>0</v>
      </c>
      <c r="M13" s="8">
        <v>2</v>
      </c>
      <c r="N13" s="8">
        <v>0</v>
      </c>
      <c r="O13" s="8">
        <v>0</v>
      </c>
      <c r="P13" s="8">
        <v>0</v>
      </c>
      <c r="Q13" s="8">
        <v>0</v>
      </c>
      <c r="R13" s="8">
        <v>2</v>
      </c>
      <c r="S13" s="8">
        <v>0</v>
      </c>
      <c r="T13" s="8">
        <v>0</v>
      </c>
      <c r="U13" s="8">
        <v>0</v>
      </c>
      <c r="V13" s="8">
        <v>4</v>
      </c>
      <c r="W13" s="8">
        <v>2</v>
      </c>
      <c r="X13" s="8">
        <v>6</v>
      </c>
      <c r="Y13" s="8">
        <v>4</v>
      </c>
      <c r="Z13" s="8">
        <v>4</v>
      </c>
      <c r="AA13" s="8">
        <v>4</v>
      </c>
      <c r="AB13" s="8">
        <v>2</v>
      </c>
      <c r="AC13" s="8">
        <v>2</v>
      </c>
      <c r="AD13" s="8">
        <v>12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20</v>
      </c>
      <c r="AL13" s="8">
        <v>0</v>
      </c>
      <c r="AM13" s="8">
        <v>0</v>
      </c>
      <c r="AN13" s="8">
        <v>68</v>
      </c>
      <c r="AO13" s="39" t="s">
        <v>248</v>
      </c>
    </row>
    <row r="14" spans="1:41" ht="25.5" customHeight="1">
      <c r="A14" s="53">
        <v>9</v>
      </c>
      <c r="B14" s="96" t="s">
        <v>215</v>
      </c>
      <c r="C14" s="96" t="s">
        <v>216</v>
      </c>
      <c r="D14" s="96" t="s">
        <v>112</v>
      </c>
      <c r="E14" s="101">
        <v>37782</v>
      </c>
      <c r="F14" s="97" t="s">
        <v>46</v>
      </c>
      <c r="G14" s="97">
        <v>11</v>
      </c>
      <c r="H14" s="96" t="s">
        <v>201</v>
      </c>
      <c r="I14" s="96" t="s">
        <v>202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2</v>
      </c>
      <c r="P14" s="39">
        <v>0</v>
      </c>
      <c r="Q14" s="39">
        <v>0</v>
      </c>
      <c r="R14" s="39">
        <v>2</v>
      </c>
      <c r="S14" s="39">
        <v>0</v>
      </c>
      <c r="T14" s="39">
        <v>2</v>
      </c>
      <c r="U14" s="39">
        <v>0</v>
      </c>
      <c r="V14" s="39">
        <v>4</v>
      </c>
      <c r="W14" s="39">
        <v>2</v>
      </c>
      <c r="X14" s="39">
        <v>0</v>
      </c>
      <c r="Y14" s="39">
        <v>4</v>
      </c>
      <c r="Z14" s="39">
        <v>0</v>
      </c>
      <c r="AA14" s="39">
        <v>4</v>
      </c>
      <c r="AB14" s="39">
        <v>0</v>
      </c>
      <c r="AC14" s="39">
        <v>4</v>
      </c>
      <c r="AD14" s="39">
        <v>0</v>
      </c>
      <c r="AE14" s="39">
        <v>0</v>
      </c>
      <c r="AF14" s="39">
        <v>0</v>
      </c>
      <c r="AG14" s="39">
        <v>10</v>
      </c>
      <c r="AH14" s="39">
        <v>4</v>
      </c>
      <c r="AI14" s="39">
        <v>0</v>
      </c>
      <c r="AJ14" s="39">
        <v>0</v>
      </c>
      <c r="AK14" s="39">
        <v>15</v>
      </c>
      <c r="AL14" s="39">
        <v>0</v>
      </c>
      <c r="AM14" s="39">
        <v>0</v>
      </c>
      <c r="AN14" s="39">
        <v>53</v>
      </c>
      <c r="AO14" s="39" t="s">
        <v>248</v>
      </c>
    </row>
    <row r="15" spans="1:41" ht="25.5" customHeight="1">
      <c r="A15" s="53">
        <v>10</v>
      </c>
      <c r="B15" s="90" t="s">
        <v>236</v>
      </c>
      <c r="C15" s="90" t="s">
        <v>96</v>
      </c>
      <c r="D15" s="90" t="s">
        <v>115</v>
      </c>
      <c r="E15" s="101">
        <v>37796</v>
      </c>
      <c r="F15" s="97" t="s">
        <v>82</v>
      </c>
      <c r="G15" s="97">
        <v>11</v>
      </c>
      <c r="H15" s="90" t="s">
        <v>201</v>
      </c>
      <c r="I15" s="90" t="s">
        <v>202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</v>
      </c>
      <c r="Q15" s="39">
        <v>0</v>
      </c>
      <c r="R15" s="39">
        <v>0</v>
      </c>
      <c r="S15" s="39">
        <v>0</v>
      </c>
      <c r="T15" s="39">
        <v>0</v>
      </c>
      <c r="U15" s="39">
        <v>4</v>
      </c>
      <c r="V15" s="39">
        <v>4</v>
      </c>
      <c r="W15" s="39">
        <v>0</v>
      </c>
      <c r="X15" s="39">
        <v>0</v>
      </c>
      <c r="Y15" s="39">
        <v>4</v>
      </c>
      <c r="Z15" s="39">
        <v>2</v>
      </c>
      <c r="AA15" s="39">
        <v>2</v>
      </c>
      <c r="AB15" s="39">
        <v>0</v>
      </c>
      <c r="AC15" s="39">
        <v>4</v>
      </c>
      <c r="AD15" s="39">
        <v>0</v>
      </c>
      <c r="AE15" s="39">
        <v>0</v>
      </c>
      <c r="AF15" s="39">
        <v>5</v>
      </c>
      <c r="AG15" s="39">
        <v>0</v>
      </c>
      <c r="AH15" s="39">
        <v>2</v>
      </c>
      <c r="AI15" s="39">
        <v>0</v>
      </c>
      <c r="AJ15" s="39">
        <v>0</v>
      </c>
      <c r="AK15" s="39">
        <v>5</v>
      </c>
      <c r="AL15" s="39">
        <v>0</v>
      </c>
      <c r="AM15" s="39">
        <v>0</v>
      </c>
      <c r="AN15" s="39">
        <v>34</v>
      </c>
      <c r="AO15" s="39" t="s">
        <v>248</v>
      </c>
    </row>
    <row r="16" spans="1:41" ht="59.25" customHeight="1"/>
    <row r="17" ht="63" customHeight="1"/>
    <row r="18" ht="51.75" customHeight="1"/>
    <row r="19" ht="66" customHeight="1"/>
    <row r="20" ht="66" customHeight="1"/>
    <row r="21" ht="57" customHeight="1"/>
    <row r="22" ht="54.75" customHeight="1"/>
    <row r="23" ht="75.75" customHeight="1"/>
    <row r="24" ht="54.75" customHeight="1"/>
    <row r="25" ht="64.5" customHeight="1"/>
    <row r="26" ht="63" customHeight="1"/>
    <row r="27" ht="54.75" customHeight="1"/>
    <row r="28" ht="59.25" customHeight="1"/>
    <row r="29" ht="90.75" customHeight="1"/>
    <row r="30" ht="69" customHeight="1"/>
  </sheetData>
  <mergeCells count="11">
    <mergeCell ref="J5:AM5"/>
    <mergeCell ref="A1:A5"/>
    <mergeCell ref="B1:I1"/>
    <mergeCell ref="AN1:AN5"/>
    <mergeCell ref="AO1:AO5"/>
    <mergeCell ref="B2:I3"/>
    <mergeCell ref="J2:S3"/>
    <mergeCell ref="T2:AC3"/>
    <mergeCell ref="AD2:AH3"/>
    <mergeCell ref="AI2:AM3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МЭ</vt:lpstr>
      <vt:lpstr>8 класс МЭ</vt:lpstr>
      <vt:lpstr>9 класс МЭ</vt:lpstr>
      <vt:lpstr>10 класс МЭ</vt:lpstr>
      <vt:lpstr>11 класс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2020-12-11T03:28:26Z</dcterms:modified>
</cp:coreProperties>
</file>